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4"/>
  </bookViews>
  <sheets>
    <sheet name="Доходы" sheetId="1" r:id="rId1"/>
    <sheet name="Расоды 2" sheetId="2" r:id="rId2"/>
    <sheet name="Расходы 4" sheetId="3" r:id="rId3"/>
    <sheet name="Расходы 5" sheetId="4" r:id="rId4"/>
    <sheet name="стр.5_6" sheetId="5" r:id="rId5"/>
    <sheet name="стр.1(2)" sheetId="6" r:id="rId6"/>
    <sheet name="стр.2_5(2)" sheetId="7" r:id="rId7"/>
    <sheet name="стр.1 (4)" sheetId="8" r:id="rId8"/>
    <sheet name="стр.2_5 (4)" sheetId="9" r:id="rId9"/>
    <sheet name="стр.1(5)" sheetId="10" r:id="rId10"/>
    <sheet name="стр.2_5(5)" sheetId="11" r:id="rId11"/>
    <sheet name="Лист1" sheetId="12" r:id="rId12"/>
  </sheets>
  <definedNames>
    <definedName name="TABLE" localSheetId="0">'Доходы'!#REF!</definedName>
    <definedName name="TABLE" localSheetId="1">'Расоды 2'!#REF!</definedName>
    <definedName name="TABLE" localSheetId="2">'Расходы 4'!#REF!</definedName>
    <definedName name="TABLE" localSheetId="3">'Расходы 5'!#REF!</definedName>
    <definedName name="TABLE" localSheetId="4">'стр.5_6'!#REF!</definedName>
    <definedName name="TABLE_2" localSheetId="0">'Доходы'!#REF!</definedName>
    <definedName name="TABLE_2" localSheetId="1">'Расоды 2'!#REF!</definedName>
    <definedName name="TABLE_2" localSheetId="2">'Расходы 4'!#REF!</definedName>
    <definedName name="TABLE_2" localSheetId="3">'Расходы 5'!#REF!</definedName>
    <definedName name="TABLE_2" localSheetId="4">'стр.5_6'!#REF!</definedName>
    <definedName name="_xlnm.Print_Titles" localSheetId="0">'Доходы'!$24:$27</definedName>
    <definedName name="_xlnm.Print_Titles" localSheetId="4">'стр.5_6'!$3:$6</definedName>
    <definedName name="_xlnm.Print_Area" localSheetId="0">'Доходы'!$A$1:$FL$55</definedName>
    <definedName name="_xlnm.Print_Area" localSheetId="1">'Расоды 2'!$A$1:$FL$72</definedName>
    <definedName name="_xlnm.Print_Area" localSheetId="2">'Расходы 4'!$A$1:$FL$66</definedName>
    <definedName name="_xlnm.Print_Area" localSheetId="3">'Расходы 5'!$A$1:$FL$76</definedName>
    <definedName name="_xlnm.Print_Area" localSheetId="7">'стр.1 (4)'!$A$1:$FE$22</definedName>
    <definedName name="_xlnm.Print_Area" localSheetId="5">'стр.1(2)'!$A$1:$FE$23</definedName>
    <definedName name="_xlnm.Print_Area" localSheetId="9">'стр.1(5)'!$A$1:$FE$19</definedName>
    <definedName name="_xlnm.Print_Area" localSheetId="8">'стр.2_5 (4)'!$A$1:$DA$169</definedName>
    <definedName name="_xlnm.Print_Area" localSheetId="6">'стр.2_5(2)'!$A$1:$DA$166</definedName>
    <definedName name="_xlnm.Print_Area" localSheetId="10">'стр.2_5(5)'!$A$1:$DA$152</definedName>
    <definedName name="_xlnm.Print_Area" localSheetId="4">'стр.5_6'!$A$1:$FE$61</definedName>
  </definedNames>
  <calcPr fullCalcOnLoad="1"/>
</workbook>
</file>

<file path=xl/sharedStrings.xml><?xml version="1.0" encoding="utf-8"?>
<sst xmlns="http://schemas.openxmlformats.org/spreadsheetml/2006/main" count="1708" uniqueCount="535">
  <si>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</si>
  <si>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</si>
  <si>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</si>
  <si>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</si>
  <si>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</si>
  <si>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</si>
  <si>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</si>
  <si>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</si>
  <si>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</si>
  <si>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</si>
  <si>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</si>
  <si>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</si>
  <si>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</si>
  <si>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</si>
  <si>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</si>
  <si>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</si>
  <si>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</si>
  <si>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</si>
  <si>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</si>
  <si>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</si>
  <si>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</si>
  <si>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</si>
  <si>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</si>
  <si>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</si>
  <si>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</si>
  <si>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</si>
  <si>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</si>
  <si>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</si>
  <si>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</si>
  <si>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</si>
  <si>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</si>
  <si>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</si>
  <si>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</si>
  <si>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</si>
  <si>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</si>
  <si>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</si>
  <si>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</si>
  <si>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</si>
  <si>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</si>
  <si>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</si>
  <si>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</si>
  <si>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</si>
  <si>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</si>
  <si>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</si>
  <si>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</si>
  <si>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</si>
  <si>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</si>
  <si>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</si>
  <si>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</si>
  <si>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</si>
  <si>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</si>
  <si>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</si>
  <si>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</si>
  <si>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</si>
  <si>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</si>
  <si>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</si>
  <si>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</si>
  <si>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</si>
  <si>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</si>
  <si>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</si>
  <si>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</si>
  <si>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</si>
  <si>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</si>
  <si>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</si>
  <si>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</si>
  <si>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</si>
  <si>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</si>
  <si>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</si>
  <si>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</si>
  <si>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</si>
  <si>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</si>
  <si>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180</t>
  </si>
  <si>
    <t>целевые субсидии</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</si>
  <si>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</si>
  <si>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</si>
  <si>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</si>
  <si>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</si>
  <si>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</si>
  <si>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</si>
  <si>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</si>
  <si>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</si>
  <si>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</si>
  <si>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</si>
  <si>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</si>
  <si>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</si>
  <si>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</si>
  <si>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</si>
  <si>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</si>
  <si>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</si>
  <si>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</si>
  <si>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</si>
  <si>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</si>
  <si>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</si>
  <si>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</si>
  <si>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</si>
  <si>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</si>
  <si>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</si>
  <si>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</si>
  <si>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</si>
  <si>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</si>
  <si>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</si>
  <si>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</si>
  <si>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</si>
  <si>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</si>
  <si>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</si>
  <si>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</si>
  <si>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</si>
  <si>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</si>
  <si>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</si>
  <si>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</si>
  <si>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</si>
  <si>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</si>
  <si>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</si>
  <si>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</si>
  <si>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</si>
  <si>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</si>
  <si>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</si>
  <si>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</si>
  <si>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</si>
  <si>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</si>
  <si>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</si>
  <si>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</si>
  <si>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</si>
  <si>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</si>
  <si>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</si>
  <si>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</si>
  <si>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</si>
  <si>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</si>
  <si>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</si>
  <si>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</si>
  <si>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</si>
  <si>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</si>
  <si>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</si>
  <si>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</si>
  <si>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</si>
  <si>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</si>
  <si>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</si>
  <si>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</si>
  <si>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</si>
  <si>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</si>
  <si>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</si>
  <si>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</si>
  <si>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</si>
  <si>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</si>
  <si>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</si>
  <si>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</si>
  <si>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</si>
  <si>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</si>
  <si>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</si>
  <si>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</si>
  <si>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</si>
  <si>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</si>
  <si>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</si>
  <si>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</si>
  <si>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</si>
  <si>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</si>
  <si>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</si>
  <si>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</si>
  <si>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</si>
  <si>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</si>
  <si>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</si>
  <si>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</si>
  <si>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</si>
  <si>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</si>
  <si>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</si>
  <si>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</si>
  <si>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</si>
  <si>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</si>
  <si>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</si>
  <si>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</si>
  <si>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</si>
  <si>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</si>
  <si>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</si>
  <si>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</si>
  <si>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</si>
  <si>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</si>
  <si>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</si>
  <si>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</si>
  <si>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</si>
  <si>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</si>
  <si>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</si>
  <si>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</si>
  <si>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</si>
  <si>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</si>
  <si>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</si>
  <si>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</si>
  <si>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</si>
  <si>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</si>
  <si>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</si>
  <si>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</si>
  <si>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</si>
  <si>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</si>
  <si>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</si>
  <si>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</si>
  <si>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</si>
  <si>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</si>
  <si>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</si>
  <si>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</si>
  <si>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</si>
  <si>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</si>
  <si>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</si>
  <si>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</si>
  <si>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</si>
  <si>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</si>
  <si>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</si>
  <si>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</si>
  <si>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</si>
  <si>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</si>
  <si>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</si>
  <si>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</si>
  <si>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</si>
  <si>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</si>
  <si>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</si>
  <si>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</si>
  <si>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</si>
  <si>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</si>
  <si>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</si>
  <si>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</si>
  <si>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</si>
  <si>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</si>
  <si>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</si>
  <si>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</si>
  <si>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</si>
  <si>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</si>
  <si>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</si>
  <si>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</si>
  <si>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</si>
  <si>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</si>
  <si>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</si>
  <si>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</si>
  <si>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</si>
  <si>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</si>
  <si>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</si>
  <si>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</si>
  <si>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</si>
  <si>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</si>
  <si>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</si>
  <si>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</si>
  <si>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</si>
  <si>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</si>
  <si>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</si>
  <si>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</si>
  <si>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</si>
  <si>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</si>
  <si>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</si>
  <si>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</si>
  <si>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</si>
  <si>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</si>
  <si>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</si>
  <si>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</si>
  <si>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</si>
  <si>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</si>
  <si>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</si>
  <si>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</si>
  <si>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</si>
  <si>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</si>
  <si>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</si>
  <si>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</si>
  <si>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</si>
  <si>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</si>
  <si>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</si>
  <si>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</si>
  <si>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</si>
  <si>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</si>
  <si>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</si>
  <si>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</si>
  <si>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</si>
  <si>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</si>
  <si>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</si>
  <si>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</si>
  <si>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</si>
  <si>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</si>
  <si>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</si>
  <si>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</si>
  <si>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</si>
  <si>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</si>
  <si>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</si>
  <si>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</si>
  <si>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</si>
  <si>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</si>
  <si>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</si>
  <si>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</si>
  <si>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</si>
  <si>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</si>
  <si>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</si>
  <si>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</si>
  <si>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</si>
  <si>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</si>
  <si>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</si>
  <si>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</si>
  <si>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</si>
  <si>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</si>
  <si>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</si>
  <si>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Администрация Парфинского муниципального района</t>
  </si>
  <si>
    <t>531201001</t>
  </si>
  <si>
    <t xml:space="preserve">Итого: </t>
  </si>
  <si>
    <t>по выплатам стимулирующего характера</t>
  </si>
  <si>
    <t>по выплатам компенсационного характера</t>
  </si>
  <si>
    <t>по должностному окладу</t>
  </si>
  <si>
    <t>всего</t>
  </si>
  <si>
    <t>Фонд оплаты труда в год, руб. (гр. 3 x гр. 4 x 
гр. 9 x 12)</t>
  </si>
  <si>
    <t>Районный коэффициент</t>
  </si>
  <si>
    <t>Ежемесячная надбавка к должностному окладу, %</t>
  </si>
  <si>
    <t>Среднемесячный размер оплаты труда на одного работника, руб.</t>
  </si>
  <si>
    <t>Установленная численность, единиц</t>
  </si>
  <si>
    <t>Должность, 
группа должностей</t>
  </si>
  <si>
    <t>№ 
п/п</t>
  </si>
  <si>
    <t>1.1. Расчеты (обоснования) расходов на оплату труда</t>
  </si>
  <si>
    <t>поступления от оказания услуг (выполнения работ) на платной основе и от иной приносящей доход деятельности</t>
  </si>
  <si>
    <t xml:space="preserve">Источник финансового обеспечения </t>
  </si>
  <si>
    <t>Код видов расходов</t>
  </si>
  <si>
    <t>Расчеты (обоснования) к плану финансово-хозяйственной деятельности государственного (муниципального) учреждения</t>
  </si>
  <si>
    <t>Прочий персонал</t>
  </si>
  <si>
    <t>АУП</t>
  </si>
  <si>
    <t>Сумма, руб. 
(гр. 2 x гр. 3)</t>
  </si>
  <si>
    <t>Средняя стоимость, руб.</t>
  </si>
  <si>
    <t>Количество</t>
  </si>
  <si>
    <t>Наименование расходов</t>
  </si>
  <si>
    <t>6.7. Расчет (обоснование) расходов на приобретение основных средств, материальных запасов</t>
  </si>
  <si>
    <t>Стоимость 
услуги, руб.</t>
  </si>
  <si>
    <t>Количество договоров</t>
  </si>
  <si>
    <t>6.6. Расчет (обоснование) расходов на оплату прочих работ, услуг</t>
  </si>
  <si>
    <t>Обслуживание АПС</t>
  </si>
  <si>
    <t>Вывоз ТКО</t>
  </si>
  <si>
    <t>Стоимость 
работ (услуг), 
руб.</t>
  </si>
  <si>
    <t>Количество 
работ 
(услуг)</t>
  </si>
  <si>
    <t>Объект</t>
  </si>
  <si>
    <t>6.5. Расчет (обоснование) расходов на оплату работ, услуг по содержанию имущества</t>
  </si>
  <si>
    <t>Стоимость 
с учетом НДС, 
руб.</t>
  </si>
  <si>
    <t>Ставка 
арендной 
платы</t>
  </si>
  <si>
    <t>6.4. Расчет (обоснование) расходов на оплату аренды имущества</t>
  </si>
  <si>
    <t>Водоотведение</t>
  </si>
  <si>
    <t>Водоснабжение</t>
  </si>
  <si>
    <t>Электроэнергия</t>
  </si>
  <si>
    <t>Теплоэнергия</t>
  </si>
  <si>
    <t>Сумма, руб. 
(гр. 4 x гр. 5 x 
гр. 6)</t>
  </si>
  <si>
    <t>Индексация, 
%</t>
  </si>
  <si>
    <t>Тариф 
(с учетом НДС), руб.</t>
  </si>
  <si>
    <t>Размер потребления ресурсов</t>
  </si>
  <si>
    <t>6.3. Расчет (обоснование) расходов на оплату коммунальных услуг</t>
  </si>
  <si>
    <t>Сумма, руб. 
(гр. 3 x гр. 4)</t>
  </si>
  <si>
    <t>Цена услуги перевозки, 
руб.</t>
  </si>
  <si>
    <t>Количество 
услуг 
перевозки</t>
  </si>
  <si>
    <t>6.2. Расчет (обоснование) расходов на оплату транспортных услуг</t>
  </si>
  <si>
    <t xml:space="preserve"> Итого:</t>
  </si>
  <si>
    <t>Плата за подключение и абонентское обслуживание в системе электронного документооборота, в том числе с использованием сертифицированных средств криптографической защиты информации</t>
  </si>
  <si>
    <t>Предоставление абонентской линии</t>
  </si>
  <si>
    <t>Сумма, руб. 
(гр. 3 x гр. 4 x 
гр. 5)</t>
  </si>
  <si>
    <t>Стоимость за единицу, руб.</t>
  </si>
  <si>
    <t>Количество платежей в год</t>
  </si>
  <si>
    <t>Количество номеров</t>
  </si>
  <si>
    <t>6.1. Расчет (обоснование) расходов на оплату услуг связи</t>
  </si>
  <si>
    <t>6. Расчет (обоснование) расходов на закупку товаров, работ, услуг</t>
  </si>
  <si>
    <t>Общая сумма выплат, руб. 
(гр. 3 x гр. 4)</t>
  </si>
  <si>
    <t>Количество 
выплат в год</t>
  </si>
  <si>
    <t>Размер одной выплаты, руб.</t>
  </si>
  <si>
    <t>5. Расчет (обоснование) прочих расходов 
(кроме расходов на закупку товаров, работ, услуг)</t>
  </si>
  <si>
    <t>4. Расчет (обоснование) расходов на безвозмездные перечисления организациям</t>
  </si>
  <si>
    <t>Сумма исчисленного 
налога, подлежащего 
уплате, руб. 
(гр. 3 x гр. 4)</t>
  </si>
  <si>
    <t>Ставка налога, 
руб</t>
  </si>
  <si>
    <t>Налоговая база, л.с.</t>
  </si>
  <si>
    <t>3.1. Расчет (обоснование) расходов на уплату налогов, сборов и иных платежей</t>
  </si>
  <si>
    <t>Земельный налог</t>
  </si>
  <si>
    <t>Налог на имущество</t>
  </si>
  <si>
    <t>Сумма исчисленного 
налога, подлежащего 
уплате, руб. 
(гр. 3 x гр. 4 / 100)</t>
  </si>
  <si>
    <t>Ставка налога, 
%</t>
  </si>
  <si>
    <t>Налоговая база, руб.</t>
  </si>
  <si>
    <t>3. Расчет (обоснование) расходов на уплату налогов, сборов и иных платежей</t>
  </si>
  <si>
    <t>2. Расчеты (обоснования) расходов на социальные и иные выплаты населению</t>
  </si>
  <si>
    <r>
      <t>_____</t>
    </r>
    <r>
      <rPr>
        <sz val="9"/>
        <rFont val="Times New Roman"/>
        <family val="1"/>
      </rPr>
      <t>*</t>
    </r>
    <r>
      <rPr>
        <sz val="9"/>
        <color indexed="9"/>
        <rFont val="Times New Roman"/>
        <family val="1"/>
      </rPr>
      <t>_</t>
    </r>
    <r>
      <rPr>
        <sz val="9"/>
        <rFont val="Times New Roman"/>
        <family val="1"/>
      </rPr>
      <t xml:space="preserve">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t>
    </r>
  </si>
  <si>
    <t>Страховые взносы в Федеральный фонд обязательного медицинского страхования, всего (по ставке 5,1%)</t>
  </si>
  <si>
    <t>обязательное социальное страхование от несчастных случаев на производстве и профессиональных заболеваний по ставке 0,_%*</t>
  </si>
  <si>
    <t>2.5</t>
  </si>
  <si>
    <t>2.4</t>
  </si>
  <si>
    <t>обязательное социальное страхование от несчастных случаев на производстве и профессиональных заболеваний по ставке 0,2%</t>
  </si>
  <si>
    <t>2.3</t>
  </si>
  <si>
    <t>с применением ставки взносов в Фонд социального страхования Российской Федерации по ставке 0,0%</t>
  </si>
  <si>
    <t>2.2</t>
  </si>
  <si>
    <t>обязательное социальное страхование на случай временной нетрудоспособности и в связи с материнством по ставке 2,9%</t>
  </si>
  <si>
    <t>2.1</t>
  </si>
  <si>
    <t>Страховые взносы в Фонд социального страхования Российской Федерации, всего</t>
  </si>
  <si>
    <t>с применением пониженных тарифов взносов в Пенсионный фонд Российской Федерации для отдельных категорий плательщиков</t>
  </si>
  <si>
    <t>по ставке 10,0%</t>
  </si>
  <si>
    <t>по ставке 22,0%</t>
  </si>
  <si>
    <t>Страховые взносы в Пенсионный фонд Российской Федерации, всего</t>
  </si>
  <si>
    <t>Сумма 
взноса, 
руб.</t>
  </si>
  <si>
    <t>Размер базы 
для начисления страховых взносов, руб.</t>
  </si>
  <si>
    <t>Наименование государственного внебюджетного фонда</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</si>
  <si>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</si>
  <si>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Размер 
выплаты 
(пособия) 
в месяц, руб.</t>
  </si>
  <si>
    <t>Количество выплат в год на одного работника</t>
  </si>
  <si>
    <t>Численность работников, получающих пособие</t>
  </si>
  <si>
    <t>Наименование 
расходов</t>
  </si>
  <si>
    <t>1.3. Расчеты (обоснования) выплат персоналу по уходу за ребенком</t>
  </si>
  <si>
    <t>Количество 
дней</t>
  </si>
  <si>
    <t>Количество работников, 
чел.</t>
  </si>
  <si>
    <t>Средний размер выплаты на одного работника в день, руб.</t>
  </si>
  <si>
    <t>1.2. Расчеты (обоснования) выплат персоналу при направлении в служебные командировки</t>
  </si>
  <si>
    <t>Штрафы, пени, неустойки</t>
  </si>
  <si>
    <t>852,853</t>
  </si>
  <si>
    <t>Фонд оплаты труда в год, руб. (гр. 3 x гр. 4 x 
(1 + гр. 8 / 100) x 
гр. 9 x 12)</t>
  </si>
  <si>
    <t>субсидия на иные цели</t>
  </si>
  <si>
    <t xml:space="preserve">20 </t>
  </si>
  <si>
    <t>2111</t>
  </si>
  <si>
    <t>Расчеты по услугам связи</t>
  </si>
  <si>
    <t>2641</t>
  </si>
  <si>
    <t>2642</t>
  </si>
  <si>
    <t>2643</t>
  </si>
  <si>
    <t>2644</t>
  </si>
  <si>
    <t>2645</t>
  </si>
  <si>
    <t>Расчеты по коммунальным услугам</t>
  </si>
  <si>
    <t>Расчеты по работам, услугам по содержанию имущества</t>
  </si>
  <si>
    <t>Расчеты по прочим работам, услугам</t>
  </si>
  <si>
    <t>1230</t>
  </si>
  <si>
    <t>Расчеты по приобретению причих оборотных запасов (материалов)</t>
  </si>
  <si>
    <t>Расчеты по приобретению материальных запасов однакратного применения</t>
  </si>
  <si>
    <t>Расходы, всего (за счет субсидии на выполнение муниципального (государственного) задания)</t>
  </si>
  <si>
    <t>Расходы, всего (за счет приносящей доход деятельности)</t>
  </si>
  <si>
    <t>Расходы, всего (за счет субсидии на иные цели)</t>
  </si>
  <si>
    <t>закупку товаров, работ, услуг в целях капитального ремонта государственного (муниципального) имущества, всего</t>
  </si>
  <si>
    <t>774</t>
  </si>
  <si>
    <t>1. Расчеты (обоснования) выплат персоналу (строка 2100)</t>
  </si>
  <si>
    <t>8165061962</t>
  </si>
  <si>
    <t xml:space="preserve">субсидия на финансовое обеспечение выполнения государственного (муниципального) задания </t>
  </si>
  <si>
    <t>Заправка картриджа</t>
  </si>
  <si>
    <t>Канцелярские товары</t>
  </si>
  <si>
    <t>6.1. Расчет (обоснование) расходов на оплату работ, услуг по содержанию имущества</t>
  </si>
  <si>
    <t>7. Расчет (обоснование) расходов на закупку товаров, работ, услуг</t>
  </si>
  <si>
    <t>7.1. Расчет (обоснование) расходов на оплату услуг связи</t>
  </si>
  <si>
    <t>7.2. Расчет (обоснование) расходов на оплату транспортных услуг</t>
  </si>
  <si>
    <t>7.3. Расчет (обоснование) расходов на оплату коммунальных услуг</t>
  </si>
  <si>
    <t>7.4. Расчет (обоснование) расходов на оплату аренды имущества</t>
  </si>
  <si>
    <t>7.5. Расчет (обоснование) расходов на оплату работ, услуг по содержанию имущества</t>
  </si>
  <si>
    <t>7.6. Расчет (обоснование) расходов на оплату прочих работ, услуг</t>
  </si>
  <si>
    <t>7.7. Расчет (обоснование) расходов на приобретение основных средств, материальных запасов</t>
  </si>
  <si>
    <t>Расчеты по приобретению основных средств</t>
  </si>
  <si>
    <t>1410</t>
  </si>
  <si>
    <t>Расчеты по поступлениям текущего характера бюджетным и автономным учреждениям от сектора государственного управления (целевые субсидии)</t>
  </si>
  <si>
    <t xml:space="preserve">Директор </t>
  </si>
  <si>
    <t>МАОУОШ д.Федорково</t>
  </si>
  <si>
    <t>Прыщак Е.В.</t>
  </si>
  <si>
    <t>5312001190</t>
  </si>
  <si>
    <t>Муниципальное автономное общеобразовательное учреждение "Основная школа д.Федорково"</t>
  </si>
  <si>
    <t>1420</t>
  </si>
  <si>
    <t>Поступления текущего характера бюджетным и автономным учреждениям от сектора государственного управления (добровольные пожертвования)</t>
  </si>
  <si>
    <t>Расчеты по содержанию имущества</t>
  </si>
  <si>
    <t>Расчеты по прочим услугам</t>
  </si>
  <si>
    <t>Расчеты по приобретению ОС</t>
  </si>
  <si>
    <t>Расчеты по приобретению продуктов питания</t>
  </si>
  <si>
    <t>Расчеты по арендной плате за пользование имуществом</t>
  </si>
  <si>
    <t>2646</t>
  </si>
  <si>
    <t>2647</t>
  </si>
  <si>
    <t>Расчеты по приобретению прочих оборотных запасов (продуктов питания)</t>
  </si>
  <si>
    <t>Расчеты по приобретению прочих оборотных запасов (ГСМ)</t>
  </si>
  <si>
    <t>2121</t>
  </si>
  <si>
    <t>Расчеты по приобретению ГСМ</t>
  </si>
  <si>
    <t>Расчеты по приобретению сторительных материалов</t>
  </si>
  <si>
    <t>Расчеты по приобретению мягкого инвентаря</t>
  </si>
  <si>
    <t xml:space="preserve">     </t>
  </si>
  <si>
    <t>440</t>
  </si>
  <si>
    <t xml:space="preserve">в том числе: </t>
  </si>
  <si>
    <t>2648</t>
  </si>
  <si>
    <t>2649</t>
  </si>
  <si>
    <t xml:space="preserve">прочие доходы </t>
  </si>
  <si>
    <t>уменьшение стоимости материальных запасов (недостача)</t>
  </si>
  <si>
    <t xml:space="preserve">уменьшение стоимости материальных запасов </t>
  </si>
  <si>
    <t>2340</t>
  </si>
  <si>
    <t>2350</t>
  </si>
  <si>
    <t xml:space="preserve"> Расходы на уплату страховых премий</t>
  </si>
  <si>
    <t>Педагогические работники</t>
  </si>
  <si>
    <t>Воспитатели</t>
  </si>
  <si>
    <t>Мл.воспитатели</t>
  </si>
  <si>
    <t>Замена фотобарабана</t>
  </si>
  <si>
    <t>Медицинский осмотр работников</t>
  </si>
  <si>
    <t>Ремонты</t>
  </si>
  <si>
    <t>Счетчик</t>
  </si>
  <si>
    <t>Водонагреватель</t>
  </si>
  <si>
    <t>Продукты питания</t>
  </si>
  <si>
    <t>Строительные</t>
  </si>
  <si>
    <t>Сантехника</t>
  </si>
  <si>
    <t>Посуда</t>
  </si>
  <si>
    <t>Младшие воспитатели</t>
  </si>
  <si>
    <t>Поезд</t>
  </si>
  <si>
    <t>Суточные</t>
  </si>
  <si>
    <t>Транспортный налог</t>
  </si>
  <si>
    <t>Интернет</t>
  </si>
  <si>
    <t>Аренда контейнеров</t>
  </si>
  <si>
    <t>Замеры сопротивления</t>
  </si>
  <si>
    <t>Дератизация и дезинтфикация</t>
  </si>
  <si>
    <t>Текущий ремонт</t>
  </si>
  <si>
    <t>Медицинский осмотр</t>
  </si>
  <si>
    <t>Обслуживание КЭВП</t>
  </si>
  <si>
    <t>Электронно-цифровая подпись</t>
  </si>
  <si>
    <t>Предрейсовый осмотр водителей</t>
  </si>
  <si>
    <t xml:space="preserve"> </t>
  </si>
  <si>
    <t>Страхование</t>
  </si>
  <si>
    <t>6.8. Расчет (обоснование) расходов на приобретение основных средств, материальных запасов</t>
  </si>
  <si>
    <t xml:space="preserve">Классные журналы </t>
  </si>
  <si>
    <t>ведущий бухгалтер</t>
  </si>
  <si>
    <t>Любомирова С.Г.</t>
  </si>
  <si>
    <t>Директор</t>
  </si>
  <si>
    <t>ГСМ (бензин и масла)</t>
  </si>
  <si>
    <t>Запчасти</t>
  </si>
  <si>
    <t>Призы</t>
  </si>
  <si>
    <t>9</t>
  </si>
  <si>
    <t>Сувениры</t>
  </si>
  <si>
    <t>10</t>
  </si>
  <si>
    <t>ИТОГО</t>
  </si>
  <si>
    <t>Аттестаты,бланки</t>
  </si>
  <si>
    <t>Игрушки</t>
  </si>
  <si>
    <t>Учебники</t>
  </si>
  <si>
    <t>ИТОГО ВСЕГО</t>
  </si>
  <si>
    <t xml:space="preserve">Трудоустройство: </t>
  </si>
  <si>
    <t>Проживание</t>
  </si>
  <si>
    <t>Проезд</t>
  </si>
  <si>
    <t>Расчеты по приобретению прочих оборотных запасов (основных средств)</t>
  </si>
  <si>
    <t>2122</t>
  </si>
  <si>
    <t>Компенс.выплаты пед работникам за Интернет(без видео связи)</t>
  </si>
  <si>
    <t>Компенс.выплаты пед работникам за Интернет(с использованием видеосвязи)</t>
  </si>
  <si>
    <t>Размер 
выплаты 
руб.</t>
  </si>
  <si>
    <t>Среднее количество часов</t>
  </si>
  <si>
    <t>11</t>
  </si>
  <si>
    <t>12</t>
  </si>
  <si>
    <t>Триммер</t>
  </si>
  <si>
    <t>Капитальный ремонт кровли Ф-л МАОУОШ д.Федорково</t>
  </si>
  <si>
    <t>Капитальный ремонт кровли Ф-л МАОУОШ д.Федорково (чрезв. Сит-ции в ноябре 2019 года)</t>
  </si>
  <si>
    <t>Ремонт кабинета Точка Роста</t>
  </si>
  <si>
    <t>Замена прибора Тандема</t>
  </si>
  <si>
    <t>Замена техническтх дверей</t>
  </si>
  <si>
    <t>Огнетушители</t>
  </si>
  <si>
    <t>МФУ, ноутбуки, компьютеры</t>
  </si>
  <si>
    <t>Оборудование по безопасности</t>
  </si>
  <si>
    <t>30</t>
  </si>
  <si>
    <t>июня</t>
  </si>
  <si>
    <t>30.06.2020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</si>
</sst>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 numFmtId="181" formatCode="#,##0.00_ ;\-#,##0.00\ "/>
    <numFmt numFmtId="182" formatCode="[$-FC19]d\ mmmm\ yyyy\ &quot;г.&quot;"/>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1"/>
      <name val="Times New Roman"/>
      <family val="1"/>
    </font>
    <font>
      <b/>
      <sz val="11"/>
      <name val="Times New Roman"/>
      <family val="1"/>
    </font>
    <font>
      <sz val="12"/>
      <name val="Times New Roman"/>
      <family val="1"/>
    </font>
    <font>
      <b/>
      <sz val="12"/>
      <name val="Times New Roman"/>
      <family val="1"/>
    </font>
    <font>
      <sz val="9"/>
      <name val="Times New Roman"/>
      <family val="1"/>
    </font>
    <font>
      <sz val="9"/>
      <color indexed="9"/>
      <name val="Times New Roman"/>
      <family val="1"/>
    </font>
    <font>
      <b/>
      <sz val="8.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8"/>
      <color rgb="FFFF0000"/>
      <name val="Times New Roman"/>
      <family val="1"/>
    </font>
    <font>
      <sz val="9"/>
      <color rgb="FF000000"/>
      <name val="Times New Roman"/>
      <family val="1"/>
    </font>
    <font>
      <b/>
      <i/>
      <sz val="9"/>
      <color rgb="FFFF0000"/>
      <name val="Times New Roman"/>
      <family val="1"/>
    </font>
    <font>
      <sz val="7"/>
      <color rgb="FF000000"/>
      <name val="Times New Roman"/>
      <family val="1"/>
    </font>
    <font>
      <b/>
      <i/>
      <sz val="7"/>
      <color rgb="FFFF0000"/>
      <name val="Times New Roman"/>
      <family val="1"/>
    </font>
    <font>
      <b/>
      <i/>
      <sz val="10"/>
      <color rgb="FFFF0000"/>
      <name val="Times New Roman"/>
      <family val="1"/>
    </font>
    <font>
      <b/>
      <i/>
      <sz val="8"/>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54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4" fillId="0" borderId="0" xfId="0" applyNumberFormat="1" applyFont="1" applyBorder="1" applyAlignment="1">
      <alignment horizontal="left"/>
    </xf>
    <xf numFmtId="0" fontId="65" fillId="0" borderId="0" xfId="0" applyNumberFormat="1" applyFont="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left" vertical="center"/>
    </xf>
    <xf numFmtId="0" fontId="13" fillId="0" borderId="0" xfId="0" applyNumberFormat="1" applyFont="1" applyBorder="1" applyAlignment="1">
      <alignment horizontal="center" vertical="top"/>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49" fontId="15" fillId="0" borderId="18" xfId="0" applyNumberFormat="1" applyFont="1" applyBorder="1" applyAlignment="1">
      <alignment horizontal="left"/>
    </xf>
    <xf numFmtId="49" fontId="15" fillId="0" borderId="0" xfId="0" applyNumberFormat="1" applyFont="1" applyBorder="1" applyAlignment="1">
      <alignment horizontal="left"/>
    </xf>
    <xf numFmtId="0" fontId="16" fillId="0" borderId="0" xfId="0" applyNumberFormat="1" applyFont="1" applyBorder="1" applyAlignment="1">
      <alignment horizontal="left"/>
    </xf>
    <xf numFmtId="0" fontId="14" fillId="0" borderId="0" xfId="0" applyNumberFormat="1" applyFont="1" applyBorder="1" applyAlignment="1">
      <alignment horizontal="right"/>
    </xf>
    <xf numFmtId="0" fontId="18" fillId="0" borderId="0" xfId="0" applyNumberFormat="1" applyFont="1" applyBorder="1" applyAlignment="1">
      <alignment horizontal="left"/>
    </xf>
    <xf numFmtId="0" fontId="13" fillId="0" borderId="19" xfId="0" applyNumberFormat="1" applyFont="1" applyBorder="1" applyAlignment="1">
      <alignment horizontal="left" vertical="center" wrapText="1"/>
    </xf>
    <xf numFmtId="0" fontId="13" fillId="0" borderId="20" xfId="0" applyNumberFormat="1" applyFont="1" applyBorder="1" applyAlignment="1">
      <alignment horizontal="left" vertical="center" wrapText="1"/>
    </xf>
    <xf numFmtId="0" fontId="13" fillId="0" borderId="21" xfId="0" applyNumberFormat="1" applyFont="1" applyBorder="1" applyAlignment="1">
      <alignment horizontal="left" vertical="center" wrapText="1"/>
    </xf>
    <xf numFmtId="49" fontId="1" fillId="0" borderId="0" xfId="0" applyNumberFormat="1" applyFont="1" applyBorder="1" applyAlignment="1">
      <alignment horizontal="center"/>
    </xf>
    <xf numFmtId="0" fontId="66" fillId="0" borderId="0" xfId="0" applyNumberFormat="1" applyFont="1" applyBorder="1" applyAlignment="1">
      <alignment horizontal="center"/>
    </xf>
    <xf numFmtId="4" fontId="66" fillId="0" borderId="0" xfId="0" applyNumberFormat="1" applyFont="1" applyBorder="1" applyAlignment="1">
      <alignment horizontal="right"/>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65" fillId="0" borderId="0" xfId="0" applyNumberFormat="1" applyFont="1" applyBorder="1" applyAlignment="1">
      <alignment horizontal="center" vertical="top"/>
    </xf>
    <xf numFmtId="0" fontId="66" fillId="0" borderId="0" xfId="0" applyNumberFormat="1" applyFont="1" applyBorder="1" applyAlignment="1">
      <alignment horizontal="center" vertical="top"/>
    </xf>
    <xf numFmtId="4" fontId="65" fillId="0" borderId="0" xfId="0" applyNumberFormat="1" applyFont="1" applyBorder="1" applyAlignment="1">
      <alignment horizontal="right"/>
    </xf>
    <xf numFmtId="0" fontId="65" fillId="0" borderId="0" xfId="0" applyNumberFormat="1" applyFont="1" applyBorder="1" applyAlignment="1">
      <alignment horizontal="center"/>
    </xf>
    <xf numFmtId="0" fontId="65" fillId="0" borderId="22" xfId="0" applyNumberFormat="1" applyFont="1" applyBorder="1" applyAlignment="1">
      <alignment horizontal="left"/>
    </xf>
    <xf numFmtId="49" fontId="65" fillId="0" borderId="23" xfId="0" applyNumberFormat="1" applyFont="1" applyBorder="1" applyAlignment="1">
      <alignment horizontal="center"/>
    </xf>
    <xf numFmtId="49" fontId="66" fillId="0" borderId="0" xfId="0" applyNumberFormat="1" applyFont="1" applyBorder="1" applyAlignment="1">
      <alignment horizontal="center"/>
    </xf>
    <xf numFmtId="49" fontId="66" fillId="0" borderId="24"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0" fontId="3" fillId="0" borderId="0" xfId="0" applyNumberFormat="1" applyFont="1" applyFill="1" applyBorder="1" applyAlignment="1">
      <alignment horizontal="left"/>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66" fillId="0" borderId="26" xfId="0" applyNumberFormat="1" applyFont="1" applyBorder="1" applyAlignment="1">
      <alignment horizontal="center"/>
    </xf>
    <xf numFmtId="0" fontId="66" fillId="0" borderId="28" xfId="0" applyNumberFormat="1" applyFont="1" applyBorder="1" applyAlignment="1">
      <alignment horizontal="center"/>
    </xf>
    <xf numFmtId="0" fontId="1" fillId="0" borderId="19" xfId="0" applyNumberFormat="1" applyFont="1" applyBorder="1" applyAlignment="1">
      <alignment horizontal="left" wrapText="1" indent="3"/>
    </xf>
    <xf numFmtId="49" fontId="65" fillId="0" borderId="23" xfId="0" applyNumberFormat="1" applyFont="1" applyBorder="1" applyAlignment="1">
      <alignment horizontal="center"/>
    </xf>
    <xf numFmtId="49" fontId="65" fillId="0" borderId="22" xfId="0" applyNumberFormat="1" applyFont="1" applyBorder="1" applyAlignment="1">
      <alignment horizontal="center"/>
    </xf>
    <xf numFmtId="0" fontId="65" fillId="0" borderId="22"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49" fontId="65" fillId="0" borderId="0" xfId="0" applyNumberFormat="1" applyFont="1" applyBorder="1" applyAlignment="1">
      <alignment horizontal="center"/>
    </xf>
    <xf numFmtId="49" fontId="65" fillId="0" borderId="24" xfId="0" applyNumberFormat="1" applyFont="1" applyBorder="1" applyAlignment="1">
      <alignment horizontal="center"/>
    </xf>
    <xf numFmtId="0" fontId="65" fillId="0" borderId="0" xfId="0" applyNumberFormat="1" applyFont="1" applyBorder="1" applyAlignment="1">
      <alignment horizontal="center"/>
    </xf>
    <xf numFmtId="4" fontId="65" fillId="0" borderId="22" xfId="0" applyNumberFormat="1" applyFont="1" applyBorder="1" applyAlignment="1">
      <alignment horizontal="center"/>
    </xf>
    <xf numFmtId="0" fontId="66" fillId="0" borderId="0" xfId="0" applyNumberFormat="1" applyFont="1" applyBorder="1" applyAlignment="1">
      <alignment/>
    </xf>
    <xf numFmtId="0" fontId="66" fillId="0" borderId="25" xfId="0" applyNumberFormat="1" applyFont="1" applyBorder="1" applyAlignment="1">
      <alignment/>
    </xf>
    <xf numFmtId="4" fontId="65" fillId="0" borderId="0" xfId="0" applyNumberFormat="1" applyFont="1" applyBorder="1" applyAlignment="1">
      <alignment horizontal="center"/>
    </xf>
    <xf numFmtId="4" fontId="65" fillId="0" borderId="24" xfId="0" applyNumberFormat="1" applyFont="1" applyBorder="1" applyAlignment="1">
      <alignment horizontal="center"/>
    </xf>
    <xf numFmtId="4" fontId="65" fillId="0" borderId="25" xfId="0" applyNumberFormat="1" applyFont="1" applyBorder="1" applyAlignment="1">
      <alignment horizontal="center"/>
    </xf>
    <xf numFmtId="0" fontId="66" fillId="0" borderId="24" xfId="0" applyNumberFormat="1" applyFont="1" applyBorder="1" applyAlignment="1">
      <alignment horizontal="center"/>
    </xf>
    <xf numFmtId="0" fontId="13" fillId="33" borderId="19" xfId="0" applyNumberFormat="1" applyFont="1" applyFill="1" applyBorder="1" applyAlignment="1">
      <alignment horizontal="center" vertical="center"/>
    </xf>
    <xf numFmtId="0" fontId="13" fillId="33" borderId="26"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0" fontId="66" fillId="0" borderId="28" xfId="0" applyNumberFormat="1" applyFont="1" applyBorder="1" applyAlignment="1">
      <alignment horizontal="center"/>
    </xf>
    <xf numFmtId="0" fontId="3" fillId="0" borderId="0" xfId="0" applyNumberFormat="1" applyFont="1" applyBorder="1" applyAlignment="1">
      <alignment horizontal="center"/>
    </xf>
    <xf numFmtId="0" fontId="67" fillId="0" borderId="29" xfId="0" applyNumberFormat="1" applyFont="1" applyBorder="1" applyAlignment="1">
      <alignment horizontal="center"/>
    </xf>
    <xf numFmtId="0" fontId="68" fillId="0" borderId="29" xfId="0" applyNumberFormat="1" applyFont="1" applyBorder="1" applyAlignment="1">
      <alignment horizontal="center"/>
    </xf>
    <xf numFmtId="0" fontId="4" fillId="0" borderId="18" xfId="0" applyNumberFormat="1" applyFont="1" applyBorder="1" applyAlignment="1">
      <alignment horizontal="center" vertical="top"/>
    </xf>
    <xf numFmtId="0" fontId="69" fillId="0" borderId="29" xfId="0" applyNumberFormat="1" applyFont="1" applyBorder="1" applyAlignment="1">
      <alignment horizontal="center"/>
    </xf>
    <xf numFmtId="0" fontId="70" fillId="0" borderId="29" xfId="0" applyNumberFormat="1" applyFont="1" applyBorder="1" applyAlignment="1">
      <alignment horizontal="center"/>
    </xf>
    <xf numFmtId="0" fontId="3" fillId="0" borderId="0" xfId="0" applyNumberFormat="1" applyFont="1" applyBorder="1" applyAlignment="1">
      <alignment horizontal="right"/>
    </xf>
    <xf numFmtId="49" fontId="67" fillId="0" borderId="29" xfId="0" applyNumberFormat="1" applyFont="1" applyFill="1" applyBorder="1" applyAlignment="1">
      <alignment horizontal="center"/>
    </xf>
    <xf numFmtId="49" fontId="68" fillId="0" borderId="29" xfId="0" applyNumberFormat="1" applyFont="1" applyFill="1" applyBorder="1" applyAlignment="1">
      <alignment horizontal="center"/>
    </xf>
    <xf numFmtId="0" fontId="3" fillId="0" borderId="0" xfId="0" applyNumberFormat="1" applyFont="1" applyFill="1" applyBorder="1" applyAlignment="1">
      <alignment horizontal="left"/>
    </xf>
    <xf numFmtId="49" fontId="67" fillId="0" borderId="29" xfId="0" applyNumberFormat="1" applyFont="1" applyBorder="1" applyAlignment="1">
      <alignment horizontal="left"/>
    </xf>
    <xf numFmtId="49" fontId="68" fillId="0" borderId="29" xfId="0" applyNumberFormat="1" applyFont="1" applyBorder="1" applyAlignment="1">
      <alignment horizontal="left"/>
    </xf>
    <xf numFmtId="0" fontId="5" fillId="0" borderId="0" xfId="0" applyNumberFormat="1" applyFont="1" applyBorder="1" applyAlignment="1">
      <alignment horizontal="right"/>
    </xf>
    <xf numFmtId="0" fontId="20"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right"/>
    </xf>
    <xf numFmtId="49" fontId="67" fillId="0" borderId="29" xfId="0" applyNumberFormat="1" applyFont="1" applyBorder="1" applyAlignment="1">
      <alignment horizontal="center"/>
    </xf>
    <xf numFmtId="49" fontId="68" fillId="0" borderId="29" xfId="0" applyNumberFormat="1" applyFont="1" applyBorder="1" applyAlignment="1">
      <alignment horizontal="center"/>
    </xf>
    <xf numFmtId="0" fontId="1" fillId="0" borderId="0" xfId="0" applyNumberFormat="1" applyFont="1" applyBorder="1" applyAlignment="1">
      <alignment horizontal="left"/>
    </xf>
    <xf numFmtId="49" fontId="65" fillId="0" borderId="31" xfId="0" applyNumberFormat="1" applyFont="1" applyFill="1" applyBorder="1" applyAlignment="1">
      <alignment horizontal="center"/>
    </xf>
    <xf numFmtId="49" fontId="66" fillId="0" borderId="32" xfId="0" applyNumberFormat="1" applyFont="1" applyFill="1" applyBorder="1" applyAlignment="1">
      <alignment horizontal="center"/>
    </xf>
    <xf numFmtId="49" fontId="66" fillId="0" borderId="33" xfId="0" applyNumberFormat="1" applyFont="1" applyFill="1" applyBorder="1" applyAlignment="1">
      <alignment horizontal="center"/>
    </xf>
    <xf numFmtId="0" fontId="1" fillId="0" borderId="19"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1" xfId="0" applyNumberFormat="1" applyFont="1" applyBorder="1" applyAlignment="1">
      <alignment horizontal="right"/>
    </xf>
    <xf numFmtId="0" fontId="1" fillId="0" borderId="18" xfId="0" applyNumberFormat="1" applyFont="1" applyBorder="1" applyAlignment="1">
      <alignment horizontal="right"/>
    </xf>
    <xf numFmtId="49" fontId="65" fillId="0" borderId="34" xfId="0" applyNumberFormat="1" applyFont="1" applyBorder="1" applyAlignment="1">
      <alignment horizontal="center"/>
    </xf>
    <xf numFmtId="49" fontId="66" fillId="0" borderId="26" xfId="0" applyNumberFormat="1" applyFont="1" applyBorder="1" applyAlignment="1">
      <alignment horizontal="center"/>
    </xf>
    <xf numFmtId="49" fontId="66" fillId="0" borderId="27" xfId="0" applyNumberFormat="1" applyFont="1" applyBorder="1" applyAlignment="1">
      <alignment horizontal="center"/>
    </xf>
    <xf numFmtId="0" fontId="67" fillId="0" borderId="29" xfId="0" applyNumberFormat="1" applyFont="1" applyBorder="1" applyAlignment="1">
      <alignment horizontal="left"/>
    </xf>
    <xf numFmtId="0" fontId="68" fillId="0" borderId="29" xfId="0" applyNumberFormat="1" applyFont="1" applyBorder="1" applyAlignment="1">
      <alignment horizontal="left"/>
    </xf>
    <xf numFmtId="0" fontId="1" fillId="0" borderId="18" xfId="0" applyNumberFormat="1" applyFont="1" applyBorder="1" applyAlignment="1">
      <alignment horizontal="left"/>
    </xf>
    <xf numFmtId="0" fontId="1" fillId="0" borderId="30" xfId="0" applyNumberFormat="1" applyFont="1" applyBorder="1" applyAlignment="1">
      <alignment horizontal="left"/>
    </xf>
    <xf numFmtId="0" fontId="64" fillId="0" borderId="29" xfId="0" applyNumberFormat="1" applyFont="1" applyBorder="1" applyAlignment="1">
      <alignment horizontal="center" wrapText="1"/>
    </xf>
    <xf numFmtId="0" fontId="71" fillId="0" borderId="29" xfId="0" applyNumberFormat="1" applyFont="1" applyBorder="1" applyAlignment="1">
      <alignment horizontal="center" wrapText="1"/>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7" fillId="0" borderId="0" xfId="0" applyNumberFormat="1" applyFont="1" applyBorder="1" applyAlignment="1">
      <alignment horizontal="center"/>
    </xf>
    <xf numFmtId="0"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67" fillId="0" borderId="26" xfId="0" applyNumberFormat="1" applyFont="1" applyFill="1" applyBorder="1" applyAlignment="1">
      <alignment horizontal="left"/>
    </xf>
    <xf numFmtId="49" fontId="68" fillId="0" borderId="26" xfId="0" applyNumberFormat="1" applyFont="1" applyFill="1" applyBorder="1" applyAlignment="1">
      <alignment horizontal="left"/>
    </xf>
    <xf numFmtId="0" fontId="1" fillId="0" borderId="20"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67" fillId="0" borderId="26" xfId="0" applyNumberFormat="1" applyFont="1" applyBorder="1" applyAlignment="1">
      <alignment horizontal="left"/>
    </xf>
    <xf numFmtId="49" fontId="68" fillId="0" borderId="26" xfId="0" applyNumberFormat="1" applyFont="1" applyBorder="1" applyAlignment="1">
      <alignment horizontal="left"/>
    </xf>
    <xf numFmtId="49" fontId="1" fillId="0" borderId="19"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40" xfId="0" applyNumberFormat="1" applyFont="1" applyBorder="1" applyAlignment="1">
      <alignment horizontal="center" vertical="top"/>
    </xf>
    <xf numFmtId="0" fontId="1" fillId="0" borderId="19" xfId="0" applyNumberFormat="1" applyFont="1" applyBorder="1" applyAlignment="1">
      <alignment horizontal="left"/>
    </xf>
    <xf numFmtId="0" fontId="1" fillId="0" borderId="26" xfId="0" applyNumberFormat="1" applyFont="1" applyBorder="1" applyAlignment="1">
      <alignment horizontal="left"/>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 fontId="65" fillId="0" borderId="42" xfId="0" applyNumberFormat="1" applyFont="1" applyBorder="1" applyAlignment="1">
      <alignment horizontal="right"/>
    </xf>
    <xf numFmtId="4" fontId="66" fillId="0" borderId="32" xfId="0" applyNumberFormat="1" applyFont="1" applyBorder="1" applyAlignment="1">
      <alignment horizontal="right"/>
    </xf>
    <xf numFmtId="4" fontId="66" fillId="0" borderId="41" xfId="0" applyNumberFormat="1" applyFont="1" applyBorder="1" applyAlignment="1">
      <alignment horizontal="right"/>
    </xf>
    <xf numFmtId="4" fontId="65" fillId="0" borderId="42" xfId="0" applyNumberFormat="1" applyFont="1" applyBorder="1" applyAlignment="1">
      <alignment horizontal="center"/>
    </xf>
    <xf numFmtId="4" fontId="66" fillId="0" borderId="32" xfId="0" applyNumberFormat="1" applyFont="1" applyBorder="1" applyAlignment="1">
      <alignment horizontal="center"/>
    </xf>
    <xf numFmtId="4" fontId="66"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4" fontId="65" fillId="0" borderId="19" xfId="0" applyNumberFormat="1" applyFont="1" applyBorder="1" applyAlignment="1">
      <alignment horizontal="right"/>
    </xf>
    <xf numFmtId="4" fontId="66" fillId="0" borderId="26" xfId="0" applyNumberFormat="1" applyFont="1" applyBorder="1" applyAlignment="1">
      <alignment horizontal="right"/>
    </xf>
    <xf numFmtId="4" fontId="66" fillId="0" borderId="28" xfId="0" applyNumberFormat="1" applyFont="1" applyBorder="1" applyAlignment="1">
      <alignment horizontal="right"/>
    </xf>
    <xf numFmtId="4" fontId="65" fillId="0" borderId="19" xfId="0" applyNumberFormat="1" applyFont="1" applyBorder="1" applyAlignment="1">
      <alignment horizontal="center"/>
    </xf>
    <xf numFmtId="4" fontId="66" fillId="0" borderId="26" xfId="0" applyNumberFormat="1" applyFont="1" applyBorder="1" applyAlignment="1">
      <alignment horizontal="center"/>
    </xf>
    <xf numFmtId="4" fontId="66" fillId="0" borderId="27" xfId="0" applyNumberFormat="1" applyFont="1" applyBorder="1" applyAlignment="1">
      <alignment horizontal="center"/>
    </xf>
    <xf numFmtId="0" fontId="7" fillId="0" borderId="19" xfId="0" applyNumberFormat="1" applyFont="1" applyBorder="1" applyAlignment="1">
      <alignment horizontal="left"/>
    </xf>
    <xf numFmtId="0" fontId="7" fillId="0" borderId="26" xfId="0" applyNumberFormat="1" applyFont="1" applyBorder="1" applyAlignment="1">
      <alignment horizontal="left"/>
    </xf>
    <xf numFmtId="49" fontId="7" fillId="0" borderId="34" xfId="0" applyNumberFormat="1" applyFont="1" applyBorder="1" applyAlignment="1">
      <alignment horizontal="center"/>
    </xf>
    <xf numFmtId="49" fontId="7" fillId="0" borderId="26" xfId="0" applyNumberFormat="1" applyFont="1" applyBorder="1" applyAlignment="1">
      <alignment horizontal="center"/>
    </xf>
    <xf numFmtId="49" fontId="7" fillId="0" borderId="28" xfId="0" applyNumberFormat="1" applyFont="1" applyBorder="1" applyAlignment="1">
      <alignment horizontal="center"/>
    </xf>
    <xf numFmtId="49" fontId="7" fillId="0" borderId="19" xfId="0" applyNumberFormat="1" applyFont="1" applyBorder="1" applyAlignment="1">
      <alignment horizontal="center"/>
    </xf>
    <xf numFmtId="0" fontId="67" fillId="0" borderId="19" xfId="0" applyNumberFormat="1" applyFont="1" applyBorder="1" applyAlignment="1">
      <alignment horizontal="center"/>
    </xf>
    <xf numFmtId="0" fontId="68" fillId="0" borderId="26" xfId="0" applyNumberFormat="1" applyFont="1" applyBorder="1" applyAlignment="1">
      <alignment horizontal="center"/>
    </xf>
    <xf numFmtId="0" fontId="68" fillId="0" borderId="28"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26" xfId="0" applyNumberFormat="1" applyFont="1" applyBorder="1" applyAlignment="1">
      <alignment horizontal="left" indent="1"/>
    </xf>
    <xf numFmtId="0" fontId="65" fillId="0" borderId="19" xfId="0" applyNumberFormat="1" applyFont="1" applyBorder="1" applyAlignment="1">
      <alignment horizontal="center"/>
    </xf>
    <xf numFmtId="0" fontId="66" fillId="0" borderId="26" xfId="0" applyNumberFormat="1" applyFont="1" applyBorder="1" applyAlignment="1">
      <alignment horizontal="center"/>
    </xf>
    <xf numFmtId="0" fontId="66" fillId="0" borderId="28" xfId="0" applyNumberFormat="1" applyFont="1" applyBorder="1" applyAlignment="1">
      <alignment horizontal="center"/>
    </xf>
    <xf numFmtId="0" fontId="1" fillId="0" borderId="21" xfId="0" applyNumberFormat="1" applyFont="1" applyBorder="1" applyAlignment="1">
      <alignment horizontal="left" indent="2"/>
    </xf>
    <xf numFmtId="0" fontId="1" fillId="0" borderId="18" xfId="0" applyNumberFormat="1" applyFont="1" applyBorder="1" applyAlignment="1">
      <alignment horizontal="left" indent="2"/>
    </xf>
    <xf numFmtId="49" fontId="1" fillId="0" borderId="43" xfId="0" applyNumberFormat="1" applyFont="1" applyBorder="1" applyAlignment="1">
      <alignment horizontal="center"/>
    </xf>
    <xf numFmtId="49" fontId="1" fillId="0" borderId="18" xfId="0" applyNumberFormat="1" applyFont="1" applyBorder="1" applyAlignment="1">
      <alignment horizontal="center"/>
    </xf>
    <xf numFmtId="49" fontId="1" fillId="0" borderId="30"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21" xfId="0" applyNumberFormat="1" applyFont="1" applyBorder="1" applyAlignment="1">
      <alignment horizontal="center"/>
    </xf>
    <xf numFmtId="49" fontId="1" fillId="0" borderId="47" xfId="0" applyNumberFormat="1" applyFont="1" applyBorder="1" applyAlignment="1">
      <alignment horizontal="center"/>
    </xf>
    <xf numFmtId="0" fontId="65" fillId="0" borderId="21" xfId="0" applyNumberFormat="1" applyFont="1" applyBorder="1" applyAlignment="1">
      <alignment horizontal="center"/>
    </xf>
    <xf numFmtId="0" fontId="66" fillId="0" borderId="18" xfId="0" applyNumberFormat="1" applyFont="1" applyBorder="1" applyAlignment="1">
      <alignment horizontal="center"/>
    </xf>
    <xf numFmtId="0" fontId="66" fillId="0" borderId="30" xfId="0" applyNumberFormat="1" applyFont="1" applyBorder="1" applyAlignment="1">
      <alignment horizontal="center"/>
    </xf>
    <xf numFmtId="0" fontId="66" fillId="0" borderId="47" xfId="0" applyNumberFormat="1" applyFont="1" applyBorder="1" applyAlignment="1">
      <alignment horizontal="center"/>
    </xf>
    <xf numFmtId="0" fontId="66" fillId="0" borderId="45" xfId="0" applyNumberFormat="1" applyFont="1" applyBorder="1" applyAlignment="1">
      <alignment horizontal="center"/>
    </xf>
    <xf numFmtId="0" fontId="66" fillId="0" borderId="46" xfId="0" applyNumberFormat="1" applyFont="1" applyBorder="1" applyAlignment="1">
      <alignment horizontal="center"/>
    </xf>
    <xf numFmtId="4" fontId="65" fillId="0" borderId="21" xfId="0" applyNumberFormat="1" applyFont="1" applyBorder="1" applyAlignment="1">
      <alignment horizontal="right"/>
    </xf>
    <xf numFmtId="4" fontId="66" fillId="0" borderId="18" xfId="0" applyNumberFormat="1" applyFont="1" applyBorder="1" applyAlignment="1">
      <alignment horizontal="right"/>
    </xf>
    <xf numFmtId="4" fontId="66" fillId="0" borderId="30" xfId="0" applyNumberFormat="1" applyFont="1" applyBorder="1" applyAlignment="1">
      <alignment horizontal="right"/>
    </xf>
    <xf numFmtId="4" fontId="66" fillId="0" borderId="47" xfId="0" applyNumberFormat="1" applyFont="1" applyBorder="1" applyAlignment="1">
      <alignment horizontal="right"/>
    </xf>
    <xf numFmtId="4" fontId="66" fillId="0" borderId="45" xfId="0" applyNumberFormat="1" applyFont="1" applyBorder="1" applyAlignment="1">
      <alignment horizontal="right"/>
    </xf>
    <xf numFmtId="4" fontId="66" fillId="0" borderId="46" xfId="0" applyNumberFormat="1" applyFont="1" applyBorder="1" applyAlignment="1">
      <alignment horizontal="right"/>
    </xf>
    <xf numFmtId="4" fontId="65" fillId="0" borderId="21" xfId="0" applyNumberFormat="1" applyFont="1" applyBorder="1" applyAlignment="1">
      <alignment horizontal="center"/>
    </xf>
    <xf numFmtId="4" fontId="66" fillId="0" borderId="18" xfId="0" applyNumberFormat="1" applyFont="1" applyBorder="1" applyAlignment="1">
      <alignment horizontal="center"/>
    </xf>
    <xf numFmtId="4" fontId="66" fillId="0" borderId="48" xfId="0" applyNumberFormat="1" applyFont="1" applyBorder="1" applyAlignment="1">
      <alignment horizontal="center"/>
    </xf>
    <xf numFmtId="4" fontId="66" fillId="0" borderId="47" xfId="0" applyNumberFormat="1" applyFont="1" applyBorder="1" applyAlignment="1">
      <alignment horizontal="center"/>
    </xf>
    <xf numFmtId="4" fontId="66" fillId="0" borderId="45" xfId="0" applyNumberFormat="1" applyFont="1" applyBorder="1" applyAlignment="1">
      <alignment horizontal="center"/>
    </xf>
    <xf numFmtId="4" fontId="66" fillId="0" borderId="49" xfId="0" applyNumberFormat="1" applyFont="1" applyBorder="1" applyAlignment="1">
      <alignment horizontal="center"/>
    </xf>
    <xf numFmtId="0" fontId="1" fillId="0" borderId="20"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50" xfId="0" applyNumberFormat="1" applyFont="1" applyBorder="1" applyAlignment="1">
      <alignment horizontal="left" indent="2"/>
    </xf>
    <xf numFmtId="0" fontId="1" fillId="0" borderId="20"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50" xfId="0" applyNumberFormat="1" applyFont="1" applyBorder="1" applyAlignment="1">
      <alignment horizontal="left" indent="1"/>
    </xf>
    <xf numFmtId="0" fontId="65" fillId="0" borderId="42" xfId="0" applyNumberFormat="1" applyFont="1" applyBorder="1" applyAlignment="1">
      <alignment horizontal="center"/>
    </xf>
    <xf numFmtId="0" fontId="66" fillId="0" borderId="32" xfId="0" applyNumberFormat="1" applyFont="1" applyBorder="1" applyAlignment="1">
      <alignment horizontal="center"/>
    </xf>
    <xf numFmtId="0" fontId="66" fillId="0" borderId="41" xfId="0" applyNumberFormat="1" applyFont="1" applyBorder="1" applyAlignment="1">
      <alignment horizontal="center"/>
    </xf>
    <xf numFmtId="4" fontId="67" fillId="0" borderId="42" xfId="0" applyNumberFormat="1" applyFont="1" applyBorder="1" applyAlignment="1">
      <alignment horizontal="center"/>
    </xf>
    <xf numFmtId="4" fontId="68" fillId="0" borderId="32" xfId="0" applyNumberFormat="1" applyFont="1" applyBorder="1" applyAlignment="1">
      <alignment horizontal="center"/>
    </xf>
    <xf numFmtId="4" fontId="68" fillId="0" borderId="33"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26" xfId="0" applyNumberFormat="1" applyFont="1" applyBorder="1" applyAlignment="1">
      <alignment horizontal="left" indent="3"/>
    </xf>
    <xf numFmtId="4" fontId="67" fillId="0" borderId="19" xfId="0" applyNumberFormat="1" applyFont="1" applyBorder="1" applyAlignment="1">
      <alignment horizontal="center"/>
    </xf>
    <xf numFmtId="4" fontId="68" fillId="0" borderId="26" xfId="0" applyNumberFormat="1" applyFont="1" applyBorder="1" applyAlignment="1">
      <alignment horizontal="center"/>
    </xf>
    <xf numFmtId="4" fontId="68" fillId="0" borderId="27" xfId="0" applyNumberFormat="1" applyFont="1" applyBorder="1" applyAlignment="1">
      <alignment horizontal="center"/>
    </xf>
    <xf numFmtId="0" fontId="1" fillId="0" borderId="27" xfId="0" applyNumberFormat="1" applyFont="1" applyBorder="1" applyAlignment="1">
      <alignment horizontal="left" indent="3"/>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wrapText="1" indent="3"/>
    </xf>
    <xf numFmtId="0" fontId="1" fillId="0" borderId="48" xfId="0" applyNumberFormat="1" applyFont="1" applyBorder="1" applyAlignment="1">
      <alignment horizontal="left" indent="2"/>
    </xf>
    <xf numFmtId="49" fontId="1" fillId="0" borderId="51" xfId="0" applyNumberFormat="1" applyFont="1" applyBorder="1" applyAlignment="1">
      <alignment horizontal="center"/>
    </xf>
    <xf numFmtId="49" fontId="1" fillId="0" borderId="29" xfId="0" applyNumberFormat="1" applyFont="1" applyBorder="1" applyAlignment="1">
      <alignment horizontal="center"/>
    </xf>
    <xf numFmtId="49" fontId="1" fillId="0" borderId="38" xfId="0" applyNumberFormat="1" applyFont="1" applyBorder="1" applyAlignment="1">
      <alignment horizontal="center"/>
    </xf>
    <xf numFmtId="49" fontId="1" fillId="0" borderId="20" xfId="0" applyNumberFormat="1" applyFont="1" applyBorder="1" applyAlignment="1">
      <alignment horizontal="center"/>
    </xf>
    <xf numFmtId="0" fontId="66" fillId="0" borderId="20" xfId="0" applyNumberFormat="1" applyFont="1" applyBorder="1" applyAlignment="1">
      <alignment horizontal="center"/>
    </xf>
    <xf numFmtId="0" fontId="66" fillId="0" borderId="29" xfId="0" applyNumberFormat="1" applyFont="1" applyBorder="1" applyAlignment="1">
      <alignment horizontal="center"/>
    </xf>
    <xf numFmtId="0" fontId="66" fillId="0" borderId="38" xfId="0" applyNumberFormat="1" applyFont="1" applyBorder="1" applyAlignment="1">
      <alignment horizontal="center"/>
    </xf>
    <xf numFmtId="4" fontId="66" fillId="0" borderId="20" xfId="0" applyNumberFormat="1" applyFont="1" applyBorder="1" applyAlignment="1">
      <alignment horizontal="right"/>
    </xf>
    <xf numFmtId="4" fontId="66" fillId="0" borderId="29" xfId="0" applyNumberFormat="1" applyFont="1" applyBorder="1" applyAlignment="1">
      <alignment horizontal="right"/>
    </xf>
    <xf numFmtId="4" fontId="66" fillId="0" borderId="38" xfId="0" applyNumberFormat="1" applyFont="1" applyBorder="1" applyAlignment="1">
      <alignment horizontal="right"/>
    </xf>
    <xf numFmtId="4" fontId="67" fillId="0" borderId="21" xfId="0" applyNumberFormat="1" applyFont="1" applyBorder="1" applyAlignment="1">
      <alignment horizontal="center"/>
    </xf>
    <xf numFmtId="4" fontId="68" fillId="0" borderId="18" xfId="0" applyNumberFormat="1" applyFont="1" applyBorder="1" applyAlignment="1">
      <alignment horizontal="center"/>
    </xf>
    <xf numFmtId="4" fontId="68" fillId="0" borderId="48" xfId="0" applyNumberFormat="1" applyFont="1" applyBorder="1" applyAlignment="1">
      <alignment horizontal="center"/>
    </xf>
    <xf numFmtId="4" fontId="68" fillId="0" borderId="20" xfId="0" applyNumberFormat="1" applyFont="1" applyBorder="1" applyAlignment="1">
      <alignment horizontal="center"/>
    </xf>
    <xf numFmtId="4" fontId="68" fillId="0" borderId="29" xfId="0" applyNumberFormat="1" applyFont="1" applyBorder="1" applyAlignment="1">
      <alignment horizontal="center"/>
    </xf>
    <xf numFmtId="4" fontId="68" fillId="0" borderId="50" xfId="0" applyNumberFormat="1" applyFont="1" applyBorder="1" applyAlignment="1">
      <alignment horizontal="center"/>
    </xf>
    <xf numFmtId="0" fontId="1" fillId="0" borderId="21"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48"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9" xfId="0" applyNumberFormat="1" applyFont="1" applyBorder="1" applyAlignment="1">
      <alignment horizontal="left" wrapText="1" indent="3"/>
    </xf>
    <xf numFmtId="0" fontId="1" fillId="0" borderId="5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50" xfId="0" applyNumberFormat="1" applyFont="1" applyBorder="1" applyAlignment="1">
      <alignment horizontal="left" indent="3"/>
    </xf>
    <xf numFmtId="0" fontId="1" fillId="0" borderId="19"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65" fillId="0" borderId="26" xfId="0" applyNumberFormat="1" applyFont="1" applyBorder="1" applyAlignment="1">
      <alignment horizontal="center"/>
    </xf>
    <xf numFmtId="0" fontId="65" fillId="0" borderId="28" xfId="0" applyNumberFormat="1" applyFont="1" applyBorder="1" applyAlignment="1">
      <alignment horizontal="center"/>
    </xf>
    <xf numFmtId="4" fontId="65" fillId="0" borderId="26" xfId="0" applyNumberFormat="1" applyFont="1" applyBorder="1" applyAlignment="1">
      <alignment horizontal="right"/>
    </xf>
    <xf numFmtId="4" fontId="65" fillId="0" borderId="28" xfId="0" applyNumberFormat="1" applyFont="1" applyBorder="1" applyAlignment="1">
      <alignment horizontal="right"/>
    </xf>
    <xf numFmtId="4" fontId="65" fillId="0" borderId="19" xfId="0" applyNumberFormat="1" applyFont="1" applyBorder="1" applyAlignment="1">
      <alignment/>
    </xf>
    <xf numFmtId="4" fontId="65" fillId="0" borderId="26" xfId="0" applyNumberFormat="1" applyFont="1" applyBorder="1" applyAlignment="1">
      <alignment/>
    </xf>
    <xf numFmtId="4" fontId="65" fillId="0" borderId="28" xfId="0" applyNumberFormat="1" applyFont="1" applyBorder="1" applyAlignment="1">
      <alignment/>
    </xf>
    <xf numFmtId="49" fontId="65" fillId="0" borderId="22" xfId="0" applyNumberFormat="1" applyFont="1" applyBorder="1" applyAlignment="1">
      <alignment horizontal="center"/>
    </xf>
    <xf numFmtId="49" fontId="65" fillId="0" borderId="0" xfId="0" applyNumberFormat="1" applyFont="1" applyBorder="1" applyAlignment="1">
      <alignment horizontal="center"/>
    </xf>
    <xf numFmtId="49" fontId="65" fillId="0" borderId="24" xfId="0" applyNumberFormat="1" applyFont="1" applyBorder="1" applyAlignment="1">
      <alignment horizontal="center"/>
    </xf>
    <xf numFmtId="0" fontId="65" fillId="0" borderId="22" xfId="0" applyNumberFormat="1" applyFont="1" applyBorder="1" applyAlignment="1">
      <alignment horizontal="center"/>
    </xf>
    <xf numFmtId="0" fontId="65" fillId="0" borderId="0" xfId="0" applyNumberFormat="1" applyFont="1" applyBorder="1" applyAlignment="1">
      <alignment horizontal="center"/>
    </xf>
    <xf numFmtId="4" fontId="65" fillId="0" borderId="22" xfId="0" applyNumberFormat="1" applyFont="1" applyBorder="1" applyAlignment="1">
      <alignment horizontal="right"/>
    </xf>
    <xf numFmtId="4" fontId="65" fillId="0" borderId="0" xfId="0" applyNumberFormat="1" applyFont="1" applyBorder="1" applyAlignment="1">
      <alignment horizontal="right"/>
    </xf>
    <xf numFmtId="4" fontId="65" fillId="0" borderId="24" xfId="0" applyNumberFormat="1" applyFont="1" applyBorder="1" applyAlignment="1">
      <alignment horizontal="right"/>
    </xf>
    <xf numFmtId="0" fontId="65" fillId="0" borderId="22" xfId="0" applyNumberFormat="1" applyFont="1" applyBorder="1" applyAlignment="1">
      <alignment horizontal="left"/>
    </xf>
    <xf numFmtId="0" fontId="65" fillId="0" borderId="0" xfId="0" applyNumberFormat="1" applyFont="1" applyBorder="1" applyAlignment="1">
      <alignment horizontal="left"/>
    </xf>
    <xf numFmtId="0" fontId="65" fillId="0" borderId="25" xfId="0" applyNumberFormat="1" applyFont="1" applyBorder="1" applyAlignment="1">
      <alignment horizontal="left"/>
    </xf>
    <xf numFmtId="49" fontId="65" fillId="0" borderId="23" xfId="0" applyNumberFormat="1" applyFont="1" applyBorder="1" applyAlignment="1">
      <alignment horizontal="center"/>
    </xf>
    <xf numFmtId="49" fontId="66" fillId="0" borderId="0" xfId="0" applyNumberFormat="1" applyFont="1" applyBorder="1" applyAlignment="1">
      <alignment horizontal="center"/>
    </xf>
    <xf numFmtId="49" fontId="66" fillId="0" borderId="24" xfId="0" applyNumberFormat="1" applyFont="1" applyBorder="1" applyAlignment="1">
      <alignment horizontal="center"/>
    </xf>
    <xf numFmtId="0" fontId="65" fillId="0" borderId="22" xfId="0" applyNumberFormat="1" applyFont="1" applyBorder="1" applyAlignment="1">
      <alignment horizontal="left" vertical="top" wrapText="1"/>
    </xf>
    <xf numFmtId="0" fontId="66" fillId="0" borderId="0" xfId="0" applyNumberFormat="1" applyFont="1" applyBorder="1" applyAlignment="1">
      <alignment horizontal="left" vertical="top"/>
    </xf>
    <xf numFmtId="0" fontId="66" fillId="0" borderId="25" xfId="0" applyNumberFormat="1" applyFont="1" applyBorder="1" applyAlignment="1">
      <alignment horizontal="left" vertical="top"/>
    </xf>
    <xf numFmtId="0" fontId="66" fillId="0" borderId="0" xfId="0" applyNumberFormat="1" applyFont="1" applyBorder="1" applyAlignment="1">
      <alignment horizontal="left"/>
    </xf>
    <xf numFmtId="0" fontId="66" fillId="0" borderId="25" xfId="0" applyNumberFormat="1" applyFont="1" applyBorder="1" applyAlignment="1">
      <alignment horizontal="left"/>
    </xf>
    <xf numFmtId="0" fontId="65" fillId="0" borderId="39" xfId="0" applyNumberFormat="1" applyFont="1" applyBorder="1" applyAlignment="1">
      <alignment horizontal="center"/>
    </xf>
    <xf numFmtId="0" fontId="66" fillId="0" borderId="36" xfId="0" applyNumberFormat="1" applyFont="1" applyBorder="1" applyAlignment="1">
      <alignment horizontal="center"/>
    </xf>
    <xf numFmtId="0" fontId="66" fillId="0" borderId="37"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0" fontId="65" fillId="0" borderId="39" xfId="0" applyNumberFormat="1" applyFont="1" applyBorder="1" applyAlignment="1">
      <alignment horizontal="center" vertical="top"/>
    </xf>
    <xf numFmtId="0" fontId="66" fillId="0" borderId="36" xfId="0" applyNumberFormat="1" applyFont="1" applyBorder="1" applyAlignment="1">
      <alignment horizontal="center" vertical="top"/>
    </xf>
    <xf numFmtId="0" fontId="66" fillId="0" borderId="40" xfId="0" applyNumberFormat="1" applyFont="1" applyBorder="1" applyAlignment="1">
      <alignment horizontal="center" vertical="top"/>
    </xf>
    <xf numFmtId="4" fontId="65" fillId="0" borderId="39" xfId="0" applyNumberFormat="1" applyFont="1" applyBorder="1" applyAlignment="1">
      <alignment horizontal="right"/>
    </xf>
    <xf numFmtId="4" fontId="66" fillId="0" borderId="36" xfId="0" applyNumberFormat="1" applyFont="1" applyBorder="1" applyAlignment="1">
      <alignment horizontal="right"/>
    </xf>
    <xf numFmtId="4" fontId="66" fillId="0" borderId="40" xfId="0" applyNumberFormat="1" applyFont="1" applyBorder="1" applyAlignment="1">
      <alignment horizontal="right"/>
    </xf>
    <xf numFmtId="0" fontId="7" fillId="0" borderId="27" xfId="0" applyNumberFormat="1" applyFont="1" applyBorder="1" applyAlignment="1">
      <alignment horizontal="left"/>
    </xf>
    <xf numFmtId="4" fontId="64" fillId="0" borderId="19" xfId="0" applyNumberFormat="1" applyFont="1" applyBorder="1" applyAlignment="1">
      <alignment horizontal="center"/>
    </xf>
    <xf numFmtId="4" fontId="71" fillId="0" borderId="26" xfId="0" applyNumberFormat="1" applyFont="1" applyBorder="1" applyAlignment="1">
      <alignment horizontal="center"/>
    </xf>
    <xf numFmtId="4" fontId="71" fillId="0" borderId="27"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48" xfId="0" applyNumberFormat="1" applyFont="1" applyBorder="1" applyAlignment="1">
      <alignment horizontal="left" indent="4"/>
    </xf>
    <xf numFmtId="4" fontId="66" fillId="0" borderId="0" xfId="0" applyNumberFormat="1" applyFont="1" applyBorder="1" applyAlignment="1">
      <alignment horizontal="right"/>
    </xf>
    <xf numFmtId="4" fontId="66" fillId="0" borderId="24" xfId="0" applyNumberFormat="1" applyFont="1" applyBorder="1" applyAlignment="1">
      <alignment horizontal="right"/>
    </xf>
    <xf numFmtId="4" fontId="65" fillId="0" borderId="22" xfId="0" applyNumberFormat="1" applyFont="1" applyBorder="1" applyAlignment="1">
      <alignment horizontal="center"/>
    </xf>
    <xf numFmtId="4" fontId="65" fillId="0" borderId="0" xfId="0" applyNumberFormat="1" applyFont="1" applyBorder="1" applyAlignment="1">
      <alignment horizontal="center"/>
    </xf>
    <xf numFmtId="4" fontId="65" fillId="0" borderId="24" xfId="0" applyNumberFormat="1" applyFont="1" applyBorder="1" applyAlignment="1">
      <alignment horizontal="center"/>
    </xf>
    <xf numFmtId="0" fontId="72" fillId="0" borderId="0" xfId="0" applyFont="1" applyBorder="1" applyAlignment="1">
      <alignment horizontal="left"/>
    </xf>
    <xf numFmtId="0" fontId="72" fillId="0" borderId="25" xfId="0" applyFont="1" applyBorder="1" applyAlignment="1">
      <alignment horizontal="left"/>
    </xf>
    <xf numFmtId="4" fontId="65" fillId="0" borderId="20" xfId="0" applyNumberFormat="1" applyFont="1" applyBorder="1" applyAlignment="1">
      <alignment horizontal="right"/>
    </xf>
    <xf numFmtId="4" fontId="64" fillId="0" borderId="20" xfId="0" applyNumberFormat="1" applyFont="1" applyBorder="1" applyAlignment="1">
      <alignment horizontal="center"/>
    </xf>
    <xf numFmtId="4" fontId="71" fillId="0" borderId="29" xfId="0" applyNumberFormat="1" applyFont="1" applyBorder="1" applyAlignment="1">
      <alignment horizontal="center"/>
    </xf>
    <xf numFmtId="4" fontId="71" fillId="0" borderId="50" xfId="0" applyNumberFormat="1" applyFont="1" applyBorder="1" applyAlignment="1">
      <alignment horizontal="center"/>
    </xf>
    <xf numFmtId="0" fontId="65" fillId="0" borderId="20" xfId="0" applyNumberFormat="1" applyFont="1" applyBorder="1" applyAlignment="1">
      <alignment horizontal="center"/>
    </xf>
    <xf numFmtId="4" fontId="64" fillId="0" borderId="42" xfId="0" applyNumberFormat="1" applyFont="1" applyBorder="1" applyAlignment="1">
      <alignment horizontal="center"/>
    </xf>
    <xf numFmtId="4" fontId="71" fillId="0" borderId="32" xfId="0" applyNumberFormat="1" applyFont="1" applyBorder="1" applyAlignment="1">
      <alignment horizontal="center"/>
    </xf>
    <xf numFmtId="4" fontId="71" fillId="0" borderId="33" xfId="0" applyNumberFormat="1" applyFont="1" applyBorder="1" applyAlignment="1">
      <alignment horizontal="center"/>
    </xf>
    <xf numFmtId="4" fontId="64" fillId="0" borderId="21" xfId="0" applyNumberFormat="1" applyFont="1" applyBorder="1" applyAlignment="1">
      <alignment horizontal="center"/>
    </xf>
    <xf numFmtId="4" fontId="71" fillId="0" borderId="18" xfId="0" applyNumberFormat="1" applyFont="1" applyBorder="1" applyAlignment="1">
      <alignment horizontal="center"/>
    </xf>
    <xf numFmtId="4" fontId="71" fillId="0" borderId="48" xfId="0" applyNumberFormat="1" applyFont="1" applyBorder="1" applyAlignment="1">
      <alignment horizontal="center"/>
    </xf>
    <xf numFmtId="0" fontId="1" fillId="0" borderId="27" xfId="0" applyNumberFormat="1" applyFont="1" applyBorder="1" applyAlignment="1">
      <alignment horizontal="left" indent="1"/>
    </xf>
    <xf numFmtId="0" fontId="66" fillId="0" borderId="27" xfId="0" applyNumberFormat="1" applyFont="1" applyBorder="1" applyAlignment="1">
      <alignment horizontal="center"/>
    </xf>
    <xf numFmtId="0" fontId="1" fillId="0" borderId="39"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50" xfId="0" applyNumberFormat="1" applyFont="1" applyBorder="1" applyAlignment="1">
      <alignment horizontal="left" indent="4"/>
    </xf>
    <xf numFmtId="0" fontId="66" fillId="0" borderId="40" xfId="0" applyNumberFormat="1" applyFont="1" applyBorder="1" applyAlignment="1">
      <alignment horizontal="center"/>
    </xf>
    <xf numFmtId="49" fontId="65" fillId="0" borderId="19" xfId="0" applyNumberFormat="1" applyFont="1" applyBorder="1" applyAlignment="1">
      <alignment horizontal="center"/>
    </xf>
    <xf numFmtId="49" fontId="66" fillId="0" borderId="28" xfId="0" applyNumberFormat="1" applyFont="1" applyBorder="1" applyAlignment="1">
      <alignment horizontal="center"/>
    </xf>
    <xf numFmtId="0" fontId="7" fillId="0" borderId="19" xfId="0" applyNumberFormat="1" applyFont="1" applyBorder="1" applyAlignment="1">
      <alignment horizontal="left" wrapText="1"/>
    </xf>
    <xf numFmtId="0" fontId="7" fillId="0" borderId="26" xfId="0" applyNumberFormat="1" applyFont="1" applyBorder="1" applyAlignment="1">
      <alignment horizontal="left" wrapText="1"/>
    </xf>
    <xf numFmtId="0" fontId="7" fillId="0" borderId="27" xfId="0" applyNumberFormat="1" applyFont="1" applyBorder="1" applyAlignment="1">
      <alignment horizontal="left" wrapText="1"/>
    </xf>
    <xf numFmtId="0" fontId="66" fillId="0" borderId="0" xfId="0" applyNumberFormat="1" applyFont="1" applyBorder="1" applyAlignment="1">
      <alignment horizontal="center"/>
    </xf>
    <xf numFmtId="0" fontId="66" fillId="0" borderId="24" xfId="0" applyNumberFormat="1" applyFont="1" applyBorder="1" applyAlignment="1">
      <alignment horizontal="center"/>
    </xf>
    <xf numFmtId="4" fontId="65" fillId="0" borderId="22" xfId="0" applyNumberFormat="1" applyFont="1" applyBorder="1" applyAlignment="1">
      <alignment horizontal="left"/>
    </xf>
    <xf numFmtId="4" fontId="66" fillId="0" borderId="0" xfId="0" applyNumberFormat="1" applyFont="1" applyBorder="1" applyAlignment="1">
      <alignment horizontal="left"/>
    </xf>
    <xf numFmtId="4" fontId="66" fillId="0" borderId="25" xfId="0" applyNumberFormat="1" applyFont="1" applyBorder="1" applyAlignment="1">
      <alignment horizontal="left"/>
    </xf>
    <xf numFmtId="0" fontId="65" fillId="0" borderId="25" xfId="0" applyNumberFormat="1" applyFont="1" applyBorder="1" applyAlignment="1">
      <alignment horizontal="center"/>
    </xf>
    <xf numFmtId="4" fontId="65" fillId="0" borderId="25" xfId="0" applyNumberFormat="1" applyFont="1" applyBorder="1" applyAlignment="1">
      <alignment horizontal="center"/>
    </xf>
    <xf numFmtId="4" fontId="66" fillId="0" borderId="26" xfId="0" applyNumberFormat="1" applyFont="1" applyBorder="1" applyAlignment="1">
      <alignment/>
    </xf>
    <xf numFmtId="4" fontId="66" fillId="0" borderId="28" xfId="0" applyNumberFormat="1" applyFont="1" applyBorder="1" applyAlignment="1">
      <alignment/>
    </xf>
    <xf numFmtId="4" fontId="65" fillId="0" borderId="22" xfId="0" applyNumberFormat="1" applyFont="1" applyBorder="1" applyAlignment="1">
      <alignment/>
    </xf>
    <xf numFmtId="4" fontId="66" fillId="0" borderId="0" xfId="0" applyNumberFormat="1" applyFont="1" applyBorder="1" applyAlignment="1">
      <alignment/>
    </xf>
    <xf numFmtId="4" fontId="66" fillId="0" borderId="24" xfId="0" applyNumberFormat="1" applyFont="1" applyBorder="1" applyAlignment="1">
      <alignment/>
    </xf>
    <xf numFmtId="49" fontId="65" fillId="0" borderId="51" xfId="0" applyNumberFormat="1" applyFont="1" applyBorder="1" applyAlignment="1">
      <alignment horizontal="center"/>
    </xf>
    <xf numFmtId="49" fontId="66" fillId="0" borderId="29" xfId="0" applyNumberFormat="1" applyFont="1" applyBorder="1" applyAlignment="1">
      <alignment horizontal="center"/>
    </xf>
    <xf numFmtId="49" fontId="66" fillId="0" borderId="38" xfId="0" applyNumberFormat="1" applyFont="1" applyBorder="1" applyAlignment="1">
      <alignment horizontal="center"/>
    </xf>
    <xf numFmtId="49" fontId="65" fillId="0" borderId="20" xfId="0" applyNumberFormat="1" applyFont="1" applyBorder="1" applyAlignment="1">
      <alignment horizontal="center"/>
    </xf>
    <xf numFmtId="4" fontId="65" fillId="0" borderId="20" xfId="0" applyNumberFormat="1" applyFont="1" applyBorder="1" applyAlignment="1">
      <alignment horizontal="left"/>
    </xf>
    <xf numFmtId="4" fontId="66" fillId="0" borderId="29" xfId="0" applyNumberFormat="1" applyFont="1" applyBorder="1" applyAlignment="1">
      <alignment horizontal="left"/>
    </xf>
    <xf numFmtId="4" fontId="66" fillId="0" borderId="50" xfId="0" applyNumberFormat="1" applyFont="1" applyBorder="1" applyAlignment="1">
      <alignment horizontal="left"/>
    </xf>
    <xf numFmtId="4" fontId="65" fillId="0" borderId="0" xfId="0" applyNumberFormat="1" applyFont="1" applyBorder="1" applyAlignment="1">
      <alignment/>
    </xf>
    <xf numFmtId="4" fontId="65" fillId="0" borderId="24" xfId="0" applyNumberFormat="1" applyFont="1" applyBorder="1" applyAlignment="1">
      <alignment/>
    </xf>
    <xf numFmtId="4" fontId="65" fillId="0" borderId="26" xfId="0" applyNumberFormat="1" applyFont="1" applyBorder="1" applyAlignment="1">
      <alignment horizontal="center"/>
    </xf>
    <xf numFmtId="4" fontId="65" fillId="0" borderId="28" xfId="0" applyNumberFormat="1" applyFont="1" applyBorder="1" applyAlignment="1">
      <alignment horizontal="center"/>
    </xf>
    <xf numFmtId="4" fontId="65" fillId="0" borderId="0" xfId="0" applyNumberFormat="1" applyFont="1" applyBorder="1" applyAlignment="1">
      <alignment horizontal="left"/>
    </xf>
    <xf numFmtId="4" fontId="65" fillId="0" borderId="25" xfId="0" applyNumberFormat="1" applyFont="1" applyBorder="1" applyAlignment="1">
      <alignment horizontal="left"/>
    </xf>
    <xf numFmtId="0" fontId="65" fillId="0" borderId="24" xfId="0" applyNumberFormat="1" applyFont="1" applyBorder="1" applyAlignment="1">
      <alignment horizontal="center"/>
    </xf>
    <xf numFmtId="4" fontId="64" fillId="0" borderId="26" xfId="0" applyNumberFormat="1" applyFont="1" applyBorder="1" applyAlignment="1">
      <alignment horizontal="center"/>
    </xf>
    <xf numFmtId="4" fontId="64" fillId="0" borderId="27" xfId="0" applyNumberFormat="1" applyFont="1" applyBorder="1" applyAlignment="1">
      <alignment horizontal="center"/>
    </xf>
    <xf numFmtId="0" fontId="65" fillId="0" borderId="20" xfId="0" applyNumberFormat="1" applyFont="1" applyBorder="1" applyAlignment="1">
      <alignment horizontal="left" indent="4"/>
    </xf>
    <xf numFmtId="0" fontId="72" fillId="0" borderId="29" xfId="0" applyFont="1" applyBorder="1" applyAlignment="1">
      <alignment horizontal="left"/>
    </xf>
    <xf numFmtId="0" fontId="72" fillId="0" borderId="50" xfId="0" applyFont="1" applyBorder="1" applyAlignment="1">
      <alignment horizontal="left"/>
    </xf>
    <xf numFmtId="0" fontId="11" fillId="0" borderId="0" xfId="0" applyNumberFormat="1" applyFont="1" applyBorder="1" applyAlignment="1">
      <alignment horizontal="justify" wrapText="1"/>
    </xf>
    <xf numFmtId="49" fontId="65" fillId="0" borderId="29" xfId="0" applyNumberFormat="1" applyFont="1" applyBorder="1" applyAlignment="1">
      <alignment horizontal="left"/>
    </xf>
    <xf numFmtId="49" fontId="66" fillId="0" borderId="29"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5" fillId="0" borderId="29" xfId="0" applyNumberFormat="1" applyFont="1" applyBorder="1" applyAlignment="1">
      <alignment horizontal="center"/>
    </xf>
    <xf numFmtId="0" fontId="65" fillId="0" borderId="52" xfId="0" applyNumberFormat="1" applyFont="1" applyBorder="1" applyAlignment="1">
      <alignment horizontal="center"/>
    </xf>
    <xf numFmtId="0" fontId="65" fillId="0" borderId="29" xfId="0" applyNumberFormat="1" applyFont="1" applyBorder="1" applyAlignment="1">
      <alignment horizontal="center"/>
    </xf>
    <xf numFmtId="0" fontId="66"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68" fillId="0" borderId="47" xfId="0" applyNumberFormat="1" applyFont="1" applyBorder="1" applyAlignment="1">
      <alignment horizontal="center"/>
    </xf>
    <xf numFmtId="4" fontId="68" fillId="0" borderId="45" xfId="0" applyNumberFormat="1" applyFont="1" applyBorder="1" applyAlignment="1">
      <alignment horizontal="center"/>
    </xf>
    <xf numFmtId="4" fontId="68" fillId="0" borderId="49" xfId="0" applyNumberFormat="1" applyFont="1" applyBorder="1" applyAlignment="1">
      <alignment horizontal="center"/>
    </xf>
    <xf numFmtId="4" fontId="68" fillId="0" borderId="30" xfId="0" applyNumberFormat="1" applyFont="1" applyBorder="1" applyAlignment="1">
      <alignment horizontal="center"/>
    </xf>
    <xf numFmtId="4" fontId="68" fillId="0" borderId="46" xfId="0" applyNumberFormat="1" applyFont="1" applyBorder="1" applyAlignment="1">
      <alignment horizontal="center"/>
    </xf>
    <xf numFmtId="4" fontId="68" fillId="0" borderId="28" xfId="0" applyNumberFormat="1" applyFont="1" applyBorder="1" applyAlignment="1">
      <alignment horizontal="center"/>
    </xf>
    <xf numFmtId="0" fontId="1" fillId="0" borderId="19" xfId="0" applyNumberFormat="1" applyFont="1" applyBorder="1" applyAlignment="1">
      <alignment horizontal="left" wrapText="1"/>
    </xf>
    <xf numFmtId="49" fontId="67" fillId="0" borderId="20" xfId="0" applyNumberFormat="1" applyFont="1" applyBorder="1" applyAlignment="1">
      <alignment horizontal="center"/>
    </xf>
    <xf numFmtId="49" fontId="68" fillId="0" borderId="38" xfId="0" applyNumberFormat="1" applyFont="1" applyBorder="1" applyAlignment="1">
      <alignment horizontal="center"/>
    </xf>
    <xf numFmtId="4" fontId="67" fillId="0" borderId="22" xfId="0" applyNumberFormat="1" applyFont="1" applyBorder="1" applyAlignment="1">
      <alignment horizontal="center"/>
    </xf>
    <xf numFmtId="4" fontId="68" fillId="0" borderId="0" xfId="0" applyNumberFormat="1" applyFont="1" applyBorder="1" applyAlignment="1">
      <alignment horizontal="center"/>
    </xf>
    <xf numFmtId="4" fontId="68" fillId="0" borderId="24" xfId="0" applyNumberFormat="1" applyFont="1" applyBorder="1" applyAlignment="1">
      <alignment horizontal="center"/>
    </xf>
    <xf numFmtId="4" fontId="67" fillId="0" borderId="20" xfId="0" applyNumberFormat="1" applyFont="1" applyBorder="1" applyAlignment="1">
      <alignment horizontal="center"/>
    </xf>
    <xf numFmtId="4" fontId="68" fillId="0" borderId="38" xfId="0" applyNumberFormat="1" applyFont="1" applyBorder="1" applyAlignment="1">
      <alignment horizontal="center"/>
    </xf>
    <xf numFmtId="0" fontId="67" fillId="0" borderId="20" xfId="0" applyNumberFormat="1" applyFont="1" applyBorder="1" applyAlignment="1">
      <alignment horizontal="left" wrapText="1" indent="4"/>
    </xf>
    <xf numFmtId="0" fontId="0" fillId="0" borderId="29" xfId="0" applyBorder="1" applyAlignment="1">
      <alignment/>
    </xf>
    <xf numFmtId="0" fontId="0" fillId="0" borderId="50" xfId="0" applyBorder="1" applyAlignment="1">
      <alignment/>
    </xf>
    <xf numFmtId="49" fontId="1" fillId="0" borderId="22"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21" xfId="0" applyNumberFormat="1" applyFont="1" applyBorder="1" applyAlignment="1">
      <alignment horizontal="left" wrapText="1" indent="4"/>
    </xf>
    <xf numFmtId="49" fontId="67" fillId="0" borderId="22" xfId="0" applyNumberFormat="1" applyFont="1" applyBorder="1" applyAlignment="1">
      <alignment horizontal="center"/>
    </xf>
    <xf numFmtId="49" fontId="68" fillId="0" borderId="0" xfId="0" applyNumberFormat="1" applyFont="1" applyBorder="1" applyAlignment="1">
      <alignment horizontal="center"/>
    </xf>
    <xf numFmtId="49" fontId="68" fillId="0" borderId="24" xfId="0" applyNumberFormat="1" applyFont="1" applyBorder="1" applyAlignment="1">
      <alignment horizontal="center"/>
    </xf>
    <xf numFmtId="49" fontId="1" fillId="0" borderId="23" xfId="0" applyNumberFormat="1" applyFont="1" applyBorder="1" applyAlignment="1">
      <alignment horizontal="center"/>
    </xf>
    <xf numFmtId="4" fontId="67" fillId="0" borderId="26" xfId="0" applyNumberFormat="1" applyFont="1" applyBorder="1" applyAlignment="1">
      <alignment horizontal="center"/>
    </xf>
    <xf numFmtId="4" fontId="67" fillId="0" borderId="28" xfId="0" applyNumberFormat="1" applyFont="1" applyBorder="1" applyAlignment="1">
      <alignment horizontal="center"/>
    </xf>
    <xf numFmtId="4" fontId="67" fillId="0" borderId="32" xfId="0" applyNumberFormat="1" applyFont="1" applyBorder="1" applyAlignment="1">
      <alignment horizontal="center"/>
    </xf>
    <xf numFmtId="4" fontId="67" fillId="0" borderId="41" xfId="0" applyNumberFormat="1" applyFont="1" applyBorder="1" applyAlignment="1">
      <alignment horizontal="center"/>
    </xf>
    <xf numFmtId="4" fontId="68" fillId="0" borderId="41" xfId="0" applyNumberFormat="1" applyFont="1" applyBorder="1" applyAlignment="1">
      <alignment horizontal="center"/>
    </xf>
    <xf numFmtId="4" fontId="67" fillId="0" borderId="39" xfId="0" applyNumberFormat="1" applyFont="1" applyBorder="1" applyAlignment="1">
      <alignment horizontal="center"/>
    </xf>
    <xf numFmtId="4" fontId="68" fillId="0" borderId="36" xfId="0" applyNumberFormat="1" applyFont="1" applyBorder="1" applyAlignment="1">
      <alignment horizontal="center"/>
    </xf>
    <xf numFmtId="4" fontId="68" fillId="0" borderId="40" xfId="0" applyNumberFormat="1" applyFont="1" applyBorder="1" applyAlignment="1">
      <alignment horizontal="center"/>
    </xf>
    <xf numFmtId="4" fontId="68" fillId="0" borderId="37"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41" xfId="0" applyNumberFormat="1" applyFont="1" applyBorder="1" applyAlignment="1">
      <alignment horizontal="center"/>
    </xf>
    <xf numFmtId="4" fontId="68" fillId="0" borderId="25" xfId="0" applyNumberFormat="1" applyFont="1" applyBorder="1" applyAlignment="1">
      <alignment horizontal="center"/>
    </xf>
    <xf numFmtId="0" fontId="67" fillId="0" borderId="22" xfId="0" applyNumberFormat="1" applyFont="1" applyBorder="1" applyAlignment="1">
      <alignment horizontal="center" wrapText="1"/>
    </xf>
    <xf numFmtId="0" fontId="68" fillId="0" borderId="0" xfId="0" applyNumberFormat="1" applyFont="1" applyBorder="1" applyAlignment="1">
      <alignment horizontal="center" wrapText="1"/>
    </xf>
    <xf numFmtId="0" fontId="68" fillId="0" borderId="25" xfId="0" applyNumberFormat="1" applyFont="1" applyBorder="1" applyAlignment="1">
      <alignment horizontal="center" wrapText="1"/>
    </xf>
    <xf numFmtId="0" fontId="13" fillId="0" borderId="19"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19" xfId="0" applyNumberFormat="1" applyFont="1" applyBorder="1" applyAlignment="1">
      <alignment horizontal="left" vertical="center" wrapText="1"/>
    </xf>
    <xf numFmtId="0" fontId="13" fillId="0" borderId="26" xfId="0" applyNumberFormat="1" applyFont="1" applyBorder="1" applyAlignment="1">
      <alignment horizontal="left" vertical="center" wrapText="1"/>
    </xf>
    <xf numFmtId="0" fontId="13" fillId="0" borderId="28" xfId="0" applyNumberFormat="1" applyFont="1" applyBorder="1" applyAlignment="1">
      <alignment horizontal="left" vertical="center" wrapText="1"/>
    </xf>
    <xf numFmtId="0" fontId="13" fillId="0" borderId="21"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3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29" xfId="0" applyNumberFormat="1" applyFont="1" applyBorder="1" applyAlignment="1">
      <alignment horizontal="center" vertical="center" wrapText="1"/>
    </xf>
    <xf numFmtId="0" fontId="13" fillId="0" borderId="38" xfId="0" applyNumberFormat="1" applyFont="1" applyBorder="1" applyAlignment="1">
      <alignment horizontal="center" vertical="center" wrapText="1"/>
    </xf>
    <xf numFmtId="0" fontId="13" fillId="0" borderId="56" xfId="0" applyNumberFormat="1" applyFont="1" applyBorder="1" applyAlignment="1">
      <alignment horizontal="center" vertical="center"/>
    </xf>
    <xf numFmtId="49" fontId="13" fillId="0" borderId="56" xfId="0" applyNumberFormat="1" applyFont="1" applyBorder="1" applyAlignment="1">
      <alignment horizontal="center" vertical="center"/>
    </xf>
    <xf numFmtId="0" fontId="13" fillId="0" borderId="56" xfId="0" applyNumberFormat="1" applyFont="1" applyBorder="1" applyAlignment="1">
      <alignment horizontal="center" vertical="top"/>
    </xf>
    <xf numFmtId="0" fontId="13" fillId="0" borderId="56" xfId="0" applyNumberFormat="1" applyFont="1" applyBorder="1" applyAlignment="1">
      <alignment horizontal="left" vertical="center" wrapText="1"/>
    </xf>
    <xf numFmtId="0" fontId="13" fillId="0" borderId="56" xfId="0" applyNumberFormat="1" applyFont="1" applyBorder="1" applyAlignment="1">
      <alignment horizontal="center" vertical="center" wrapText="1"/>
    </xf>
    <xf numFmtId="49" fontId="15" fillId="0" borderId="29" xfId="0" applyNumberFormat="1" applyFont="1" applyBorder="1" applyAlignment="1">
      <alignment horizontal="left"/>
    </xf>
    <xf numFmtId="1" fontId="13" fillId="0" borderId="56" xfId="0" applyNumberFormat="1" applyFont="1" applyBorder="1" applyAlignment="1">
      <alignment horizontal="center" vertical="center"/>
    </xf>
    <xf numFmtId="0" fontId="17" fillId="0" borderId="0" xfId="0" applyNumberFormat="1" applyFont="1" applyBorder="1" applyAlignment="1">
      <alignment horizontal="center"/>
    </xf>
    <xf numFmtId="0" fontId="15" fillId="0" borderId="0" xfId="0" applyNumberFormat="1" applyFont="1" applyBorder="1" applyAlignment="1">
      <alignment horizontal="center"/>
    </xf>
    <xf numFmtId="0" fontId="15" fillId="0" borderId="29" xfId="0" applyNumberFormat="1" applyFont="1" applyBorder="1" applyAlignment="1">
      <alignment horizontal="left" wrapText="1"/>
    </xf>
    <xf numFmtId="0" fontId="15" fillId="0" borderId="0" xfId="0" applyNumberFormat="1" applyFont="1" applyBorder="1" applyAlignment="1">
      <alignment horizontal="left"/>
    </xf>
    <xf numFmtId="0" fontId="13" fillId="0" borderId="19"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49" fontId="13" fillId="0" borderId="19" xfId="0" applyNumberFormat="1" applyFont="1" applyBorder="1" applyAlignment="1">
      <alignment horizontal="right" vertical="center"/>
    </xf>
    <xf numFmtId="49" fontId="13" fillId="0" borderId="26" xfId="0" applyNumberFormat="1" applyFont="1" applyBorder="1" applyAlignment="1">
      <alignment horizontal="right" vertical="center"/>
    </xf>
    <xf numFmtId="49" fontId="13" fillId="0" borderId="28" xfId="0" applyNumberFormat="1" applyFont="1" applyBorder="1" applyAlignment="1">
      <alignment horizontal="right" vertical="center"/>
    </xf>
    <xf numFmtId="49" fontId="13" fillId="0" borderId="19"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28" xfId="0" applyNumberFormat="1" applyFont="1" applyBorder="1" applyAlignment="1">
      <alignment horizontal="center" vertical="center"/>
    </xf>
    <xf numFmtId="0" fontId="13" fillId="0" borderId="19" xfId="0" applyNumberFormat="1" applyFont="1" applyBorder="1" applyAlignment="1">
      <alignment horizontal="left" vertical="center"/>
    </xf>
    <xf numFmtId="0" fontId="13" fillId="0" borderId="26" xfId="0" applyNumberFormat="1" applyFont="1" applyBorder="1" applyAlignment="1">
      <alignment horizontal="left" vertical="center"/>
    </xf>
    <xf numFmtId="0" fontId="13" fillId="0" borderId="28" xfId="0" applyNumberFormat="1" applyFont="1" applyBorder="1" applyAlignment="1">
      <alignment horizontal="left" vertical="center"/>
    </xf>
    <xf numFmtId="0" fontId="0" fillId="0" borderId="26" xfId="0" applyBorder="1" applyAlignment="1">
      <alignment/>
    </xf>
    <xf numFmtId="0" fontId="0" fillId="0" borderId="28" xfId="0" applyBorder="1" applyAlignment="1">
      <alignment/>
    </xf>
    <xf numFmtId="0" fontId="15" fillId="0" borderId="0" xfId="0" applyNumberFormat="1" applyFont="1" applyBorder="1" applyAlignment="1">
      <alignment horizontal="center" wrapText="1"/>
    </xf>
    <xf numFmtId="49" fontId="13" fillId="0" borderId="21"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13" fillId="0" borderId="18" xfId="0" applyNumberFormat="1" applyFont="1" applyBorder="1" applyAlignment="1">
      <alignment horizontal="left" vertical="center" wrapText="1" indent="2"/>
    </xf>
    <xf numFmtId="0" fontId="13" fillId="0" borderId="30" xfId="0" applyNumberFormat="1" applyFont="1" applyBorder="1" applyAlignment="1">
      <alignment horizontal="left" vertical="center" wrapText="1" indent="2"/>
    </xf>
    <xf numFmtId="0" fontId="13" fillId="0" borderId="21" xfId="0" applyNumberFormat="1" applyFont="1" applyBorder="1" applyAlignment="1">
      <alignment horizontal="center"/>
    </xf>
    <xf numFmtId="0" fontId="13" fillId="0" borderId="18" xfId="0" applyNumberFormat="1" applyFont="1" applyBorder="1" applyAlignment="1">
      <alignment horizontal="center"/>
    </xf>
    <xf numFmtId="0" fontId="13" fillId="0" borderId="30" xfId="0" applyNumberFormat="1" applyFont="1" applyBorder="1" applyAlignment="1">
      <alignment horizontal="center"/>
    </xf>
    <xf numFmtId="0" fontId="13" fillId="0" borderId="20" xfId="0" applyNumberFormat="1" applyFont="1" applyBorder="1" applyAlignment="1">
      <alignment horizontal="center"/>
    </xf>
    <xf numFmtId="0" fontId="13" fillId="0" borderId="29" xfId="0" applyNumberFormat="1" applyFont="1" applyBorder="1" applyAlignment="1">
      <alignment horizontal="center"/>
    </xf>
    <xf numFmtId="0" fontId="13" fillId="0" borderId="38" xfId="0" applyNumberFormat="1" applyFont="1" applyBorder="1" applyAlignment="1">
      <alignment horizontal="center"/>
    </xf>
    <xf numFmtId="0" fontId="13" fillId="0" borderId="29" xfId="0" applyNumberFormat="1" applyFont="1" applyBorder="1" applyAlignment="1">
      <alignment horizontal="left" vertical="center" wrapText="1"/>
    </xf>
    <xf numFmtId="0" fontId="13" fillId="0" borderId="38" xfId="0" applyNumberFormat="1" applyFont="1" applyBorder="1" applyAlignment="1">
      <alignment horizontal="left" vertical="center" wrapText="1"/>
    </xf>
    <xf numFmtId="0" fontId="13" fillId="0" borderId="26" xfId="0" applyNumberFormat="1" applyFont="1" applyBorder="1" applyAlignment="1">
      <alignment horizontal="left" vertical="center" wrapText="1" indent="2"/>
    </xf>
    <xf numFmtId="0" fontId="13" fillId="0" borderId="28" xfId="0" applyNumberFormat="1" applyFont="1" applyBorder="1" applyAlignment="1">
      <alignment horizontal="left" vertical="center" wrapText="1" indent="2"/>
    </xf>
    <xf numFmtId="0" fontId="19" fillId="0" borderId="0" xfId="0" applyNumberFormat="1" applyFont="1" applyBorder="1" applyAlignment="1">
      <alignment horizontal="justify" wrapText="1"/>
    </xf>
    <xf numFmtId="0" fontId="18" fillId="0" borderId="0" xfId="0" applyNumberFormat="1" applyFont="1" applyBorder="1" applyAlignment="1">
      <alignment horizontal="justify" wrapText="1"/>
    </xf>
    <xf numFmtId="0" fontId="15" fillId="0" borderId="29" xfId="0" applyNumberFormat="1" applyFont="1" applyBorder="1" applyAlignment="1">
      <alignment horizontal="left"/>
    </xf>
    <xf numFmtId="2" fontId="7" fillId="0" borderId="29" xfId="0" applyNumberFormat="1" applyFont="1" applyBorder="1" applyAlignment="1">
      <alignment horizontal="left" wrapText="1"/>
    </xf>
    <xf numFmtId="0" fontId="5" fillId="0" borderId="29" xfId="0" applyNumberFormat="1" applyFont="1" applyBorder="1" applyAlignment="1">
      <alignment horizontal="left" wrapText="1"/>
    </xf>
    <xf numFmtId="49" fontId="13" fillId="0" borderId="19" xfId="0" applyNumberFormat="1" applyFont="1" applyBorder="1" applyAlignment="1">
      <alignment horizontal="left" vertical="center"/>
    </xf>
    <xf numFmtId="49" fontId="13" fillId="0" borderId="26" xfId="0" applyNumberFormat="1" applyFont="1" applyBorder="1" applyAlignment="1">
      <alignment horizontal="left" vertical="center"/>
    </xf>
    <xf numFmtId="49" fontId="13" fillId="0" borderId="28" xfId="0" applyNumberFormat="1" applyFont="1" applyBorder="1" applyAlignment="1">
      <alignment horizontal="left" vertical="center"/>
    </xf>
    <xf numFmtId="2" fontId="13" fillId="0" borderId="56" xfId="0" applyNumberFormat="1" applyFont="1" applyBorder="1" applyAlignment="1">
      <alignment horizontal="center" vertical="center"/>
    </xf>
    <xf numFmtId="180" fontId="13" fillId="0" borderId="56" xfId="0" applyNumberFormat="1" applyFont="1" applyBorder="1" applyAlignment="1">
      <alignment horizontal="center" vertical="center"/>
    </xf>
    <xf numFmtId="0" fontId="13" fillId="0" borderId="19" xfId="0" applyNumberFormat="1" applyFont="1" applyBorder="1" applyAlignment="1">
      <alignment horizontal="right" vertical="center"/>
    </xf>
    <xf numFmtId="0" fontId="13" fillId="0" borderId="26" xfId="0" applyNumberFormat="1" applyFont="1" applyBorder="1" applyAlignment="1">
      <alignment horizontal="right" vertical="center"/>
    </xf>
    <xf numFmtId="0" fontId="13" fillId="0" borderId="28" xfId="0" applyNumberFormat="1" applyFont="1" applyBorder="1" applyAlignment="1">
      <alignment horizontal="right" vertical="center"/>
    </xf>
    <xf numFmtId="0" fontId="13" fillId="0" borderId="19" xfId="0" applyNumberFormat="1" applyFont="1" applyBorder="1" applyAlignment="1">
      <alignment horizontal="center" vertical="top"/>
    </xf>
    <xf numFmtId="0" fontId="13" fillId="0" borderId="26" xfId="0" applyNumberFormat="1" applyFont="1" applyBorder="1" applyAlignment="1">
      <alignment horizontal="center" vertical="top"/>
    </xf>
    <xf numFmtId="0" fontId="13" fillId="0" borderId="28" xfId="0" applyNumberFormat="1" applyFont="1" applyBorder="1" applyAlignment="1">
      <alignment horizontal="center" vertical="top"/>
    </xf>
    <xf numFmtId="181" fontId="13" fillId="0" borderId="56" xfId="0" applyNumberFormat="1" applyFont="1" applyBorder="1" applyAlignment="1">
      <alignment horizontal="center" vertical="center"/>
    </xf>
    <xf numFmtId="171" fontId="13" fillId="0" borderId="56" xfId="0" applyNumberFormat="1" applyFont="1" applyBorder="1" applyAlignment="1">
      <alignment horizontal="center" vertical="center"/>
    </xf>
    <xf numFmtId="171" fontId="13" fillId="0" borderId="19" xfId="0" applyNumberFormat="1" applyFont="1" applyBorder="1" applyAlignment="1">
      <alignment horizontal="center" vertical="center"/>
    </xf>
    <xf numFmtId="171" fontId="13" fillId="0" borderId="26" xfId="0" applyNumberFormat="1" applyFont="1" applyBorder="1" applyAlignment="1">
      <alignment horizontal="center" vertical="center"/>
    </xf>
    <xf numFmtId="171" fontId="13" fillId="0" borderId="28" xfId="0" applyNumberFormat="1" applyFont="1" applyBorder="1" applyAlignment="1">
      <alignment horizontal="center" vertical="center"/>
    </xf>
    <xf numFmtId="0" fontId="13" fillId="0" borderId="19" xfId="0" applyNumberFormat="1" applyFont="1" applyBorder="1" applyAlignment="1">
      <alignment horizontal="right" vertical="center" wrapText="1"/>
    </xf>
    <xf numFmtId="0" fontId="13" fillId="0" borderId="26" xfId="0" applyNumberFormat="1" applyFont="1" applyBorder="1" applyAlignment="1">
      <alignment horizontal="right" vertical="center" wrapText="1"/>
    </xf>
    <xf numFmtId="0" fontId="13" fillId="0" borderId="28" xfId="0" applyNumberFormat="1" applyFont="1" applyBorder="1" applyAlignment="1">
      <alignment horizontal="right" vertical="center" wrapText="1"/>
    </xf>
    <xf numFmtId="2" fontId="13" fillId="33" borderId="56" xfId="0" applyNumberFormat="1" applyFont="1" applyFill="1" applyBorder="1" applyAlignment="1">
      <alignment horizontal="center" vertical="center"/>
    </xf>
    <xf numFmtId="1" fontId="13" fillId="33" borderId="56" xfId="0" applyNumberFormat="1" applyFont="1" applyFill="1" applyBorder="1" applyAlignment="1">
      <alignment horizontal="center" vertical="center"/>
    </xf>
    <xf numFmtId="0" fontId="13" fillId="33" borderId="56" xfId="0" applyNumberFormat="1" applyFont="1" applyFill="1" applyBorder="1" applyAlignment="1">
      <alignment horizontal="center" vertical="center"/>
    </xf>
    <xf numFmtId="0" fontId="14" fillId="0" borderId="19" xfId="0" applyNumberFormat="1" applyFont="1" applyBorder="1" applyAlignment="1">
      <alignment horizontal="center"/>
    </xf>
    <xf numFmtId="0" fontId="14" fillId="0" borderId="26" xfId="0" applyNumberFormat="1" applyFont="1" applyBorder="1" applyAlignment="1">
      <alignment horizontal="center"/>
    </xf>
    <xf numFmtId="0" fontId="14" fillId="0" borderId="28" xfId="0" applyNumberFormat="1" applyFont="1" applyBorder="1" applyAlignment="1">
      <alignment horizontal="center"/>
    </xf>
    <xf numFmtId="0" fontId="13" fillId="34" borderId="56" xfId="0" applyNumberFormat="1" applyFont="1" applyFill="1" applyBorder="1" applyAlignment="1">
      <alignment horizontal="center" vertical="center"/>
    </xf>
    <xf numFmtId="0" fontId="7" fillId="0" borderId="29" xfId="0" applyNumberFormat="1" applyFont="1" applyBorder="1" applyAlignment="1">
      <alignment horizontal="left" wrapText="1"/>
    </xf>
    <xf numFmtId="0" fontId="1" fillId="0" borderId="56" xfId="0" applyNumberFormat="1" applyFont="1" applyBorder="1" applyAlignment="1">
      <alignment horizontal="left" vertical="center" wrapText="1"/>
    </xf>
    <xf numFmtId="0" fontId="13" fillId="33" borderId="21" xfId="0" applyNumberFormat="1" applyFont="1" applyFill="1" applyBorder="1" applyAlignment="1">
      <alignment horizontal="center"/>
    </xf>
    <xf numFmtId="0" fontId="13" fillId="33" borderId="18" xfId="0" applyNumberFormat="1" applyFont="1" applyFill="1" applyBorder="1" applyAlignment="1">
      <alignment horizontal="center"/>
    </xf>
    <xf numFmtId="0" fontId="13" fillId="33" borderId="30" xfId="0" applyNumberFormat="1" applyFont="1" applyFill="1" applyBorder="1" applyAlignment="1">
      <alignment horizontal="center"/>
    </xf>
    <xf numFmtId="0" fontId="13" fillId="33" borderId="20" xfId="0" applyNumberFormat="1" applyFont="1" applyFill="1" applyBorder="1" applyAlignment="1">
      <alignment horizontal="center"/>
    </xf>
    <xf numFmtId="0" fontId="13" fillId="33" borderId="29" xfId="0" applyNumberFormat="1" applyFont="1" applyFill="1" applyBorder="1" applyAlignment="1">
      <alignment horizontal="center"/>
    </xf>
    <xf numFmtId="0" fontId="13" fillId="33" borderId="38" xfId="0" applyNumberFormat="1" applyFont="1" applyFill="1" applyBorder="1" applyAlignment="1">
      <alignment horizontal="center"/>
    </xf>
    <xf numFmtId="2" fontId="13" fillId="0" borderId="21" xfId="0" applyNumberFormat="1" applyFont="1" applyBorder="1" applyAlignment="1">
      <alignment horizontal="center"/>
    </xf>
    <xf numFmtId="2" fontId="13" fillId="0" borderId="18" xfId="0" applyNumberFormat="1" applyFont="1" applyBorder="1" applyAlignment="1">
      <alignment horizontal="center"/>
    </xf>
    <xf numFmtId="2" fontId="13" fillId="0" borderId="30" xfId="0" applyNumberFormat="1" applyFont="1" applyBorder="1" applyAlignment="1">
      <alignment horizontal="center"/>
    </xf>
    <xf numFmtId="2" fontId="13" fillId="0" borderId="20" xfId="0" applyNumberFormat="1" applyFont="1" applyBorder="1" applyAlignment="1">
      <alignment horizontal="center"/>
    </xf>
    <xf numFmtId="2" fontId="13" fillId="0" borderId="29" xfId="0" applyNumberFormat="1" applyFont="1" applyBorder="1" applyAlignment="1">
      <alignment horizontal="center"/>
    </xf>
    <xf numFmtId="2" fontId="13" fillId="0" borderId="38" xfId="0" applyNumberFormat="1" applyFont="1" applyBorder="1" applyAlignment="1">
      <alignment horizontal="center"/>
    </xf>
    <xf numFmtId="0" fontId="13" fillId="33" borderId="19" xfId="0" applyNumberFormat="1" applyFont="1" applyFill="1" applyBorder="1" applyAlignment="1">
      <alignment horizontal="center" vertical="center"/>
    </xf>
    <xf numFmtId="0" fontId="13" fillId="33" borderId="26"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1" fontId="13" fillId="33" borderId="19" xfId="0" applyNumberFormat="1" applyFont="1" applyFill="1" applyBorder="1" applyAlignment="1">
      <alignment horizontal="center" vertical="center"/>
    </xf>
    <xf numFmtId="1" fontId="13" fillId="33" borderId="26" xfId="0" applyNumberFormat="1" applyFont="1" applyFill="1" applyBorder="1" applyAlignment="1">
      <alignment horizontal="center" vertical="center"/>
    </xf>
    <xf numFmtId="1" fontId="13" fillId="33" borderId="2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E56"/>
  <sheetViews>
    <sheetView view="pageBreakPreview" zoomScaleNormal="120" zoomScaleSheetLayoutView="100" workbookViewId="0" topLeftCell="A46">
      <selection activeCell="EK16" sqref="EK16"/>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81" t="s">
        <v>23</v>
      </c>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row>
    <row r="3" spans="127:161" s="3" customFormat="1" ht="12">
      <c r="DW3" s="82" t="s">
        <v>438</v>
      </c>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row>
    <row r="4" spans="127:161" s="4" customFormat="1" ht="8.25">
      <c r="DW4" s="84" t="s">
        <v>18</v>
      </c>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row>
    <row r="5" spans="127:161" s="3" customFormat="1" ht="10.5">
      <c r="DW5" s="85" t="s">
        <v>439</v>
      </c>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row>
    <row r="6" spans="127:161" s="4" customFormat="1" ht="8.25">
      <c r="DW6" s="84" t="s">
        <v>19</v>
      </c>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row>
    <row r="7" spans="127:161" s="3" customFormat="1" ht="13.5" customHeight="1">
      <c r="DW7" s="82"/>
      <c r="DX7" s="83"/>
      <c r="DY7" s="83"/>
      <c r="DZ7" s="83"/>
      <c r="EA7" s="83"/>
      <c r="EB7" s="83"/>
      <c r="EC7" s="83"/>
      <c r="ED7" s="83"/>
      <c r="EE7" s="83"/>
      <c r="EF7" s="83"/>
      <c r="EG7" s="83"/>
      <c r="EH7" s="83"/>
      <c r="EI7" s="83"/>
      <c r="EJ7" s="20"/>
      <c r="EK7" s="20"/>
      <c r="EL7" s="82" t="s">
        <v>440</v>
      </c>
      <c r="EM7" s="83"/>
      <c r="EN7" s="83"/>
      <c r="EO7" s="83"/>
      <c r="EP7" s="83"/>
      <c r="EQ7" s="83"/>
      <c r="ER7" s="83"/>
      <c r="ES7" s="83"/>
      <c r="ET7" s="83"/>
      <c r="EU7" s="83"/>
      <c r="EV7" s="83"/>
      <c r="EW7" s="83"/>
      <c r="EX7" s="83"/>
      <c r="EY7" s="83"/>
      <c r="EZ7" s="83"/>
      <c r="FA7" s="83"/>
      <c r="FB7" s="83"/>
      <c r="FC7" s="83"/>
      <c r="FD7" s="83"/>
      <c r="FE7" s="83"/>
    </row>
    <row r="8" spans="127:161" s="4" customFormat="1" ht="8.25">
      <c r="DW8" s="84" t="s">
        <v>20</v>
      </c>
      <c r="DX8" s="84"/>
      <c r="DY8" s="84"/>
      <c r="DZ8" s="84"/>
      <c r="EA8" s="84"/>
      <c r="EB8" s="84"/>
      <c r="EC8" s="84"/>
      <c r="ED8" s="84"/>
      <c r="EE8" s="84"/>
      <c r="EF8" s="84"/>
      <c r="EG8" s="84"/>
      <c r="EH8" s="84"/>
      <c r="EI8" s="84"/>
      <c r="EL8" s="84" t="s">
        <v>21</v>
      </c>
      <c r="EM8" s="84"/>
      <c r="EN8" s="84"/>
      <c r="EO8" s="84"/>
      <c r="EP8" s="84"/>
      <c r="EQ8" s="84"/>
      <c r="ER8" s="84"/>
      <c r="ES8" s="84"/>
      <c r="ET8" s="84"/>
      <c r="EU8" s="84"/>
      <c r="EV8" s="84"/>
      <c r="EW8" s="84"/>
      <c r="EX8" s="84"/>
      <c r="EY8" s="84"/>
      <c r="EZ8" s="84"/>
      <c r="FA8" s="84"/>
      <c r="FB8" s="84"/>
      <c r="FC8" s="84"/>
      <c r="FD8" s="84"/>
      <c r="FE8" s="84"/>
    </row>
    <row r="9" spans="127:156" s="3" customFormat="1" ht="12">
      <c r="DW9" s="87" t="s">
        <v>22</v>
      </c>
      <c r="DX9" s="87"/>
      <c r="DY9" s="88" t="s">
        <v>532</v>
      </c>
      <c r="DZ9" s="89"/>
      <c r="EA9" s="89"/>
      <c r="EB9" s="90" t="s">
        <v>22</v>
      </c>
      <c r="EC9" s="90"/>
      <c r="ED9" s="53"/>
      <c r="EE9" s="88" t="s">
        <v>533</v>
      </c>
      <c r="EF9" s="89"/>
      <c r="EG9" s="89"/>
      <c r="EH9" s="89"/>
      <c r="EI9" s="89"/>
      <c r="EJ9" s="89"/>
      <c r="EK9" s="89"/>
      <c r="EL9" s="89"/>
      <c r="EM9" s="89"/>
      <c r="EN9" s="89"/>
      <c r="EO9" s="89"/>
      <c r="EP9" s="89"/>
      <c r="EQ9" s="89"/>
      <c r="ER9" s="89"/>
      <c r="ES9" s="89"/>
      <c r="ET9" s="87">
        <v>20</v>
      </c>
      <c r="EU9" s="87"/>
      <c r="EV9" s="87"/>
      <c r="EW9" s="91" t="s">
        <v>290</v>
      </c>
      <c r="EX9" s="92"/>
      <c r="EY9" s="92"/>
      <c r="EZ9" s="3" t="s">
        <v>4</v>
      </c>
    </row>
    <row r="10" ht="3.75" customHeight="1"/>
    <row r="11" spans="96:100" s="5" customFormat="1" ht="12">
      <c r="CR11" s="6" t="s">
        <v>25</v>
      </c>
      <c r="CS11" s="91" t="s">
        <v>290</v>
      </c>
      <c r="CT11" s="92"/>
      <c r="CU11" s="92"/>
      <c r="CV11" s="5" t="s">
        <v>4</v>
      </c>
    </row>
    <row r="12" spans="51:161" s="5" customFormat="1" ht="14.25">
      <c r="AY12" s="93" t="s">
        <v>26</v>
      </c>
      <c r="AZ12" s="93"/>
      <c r="BA12" s="93"/>
      <c r="BB12" s="93"/>
      <c r="BC12" s="93"/>
      <c r="BD12" s="93"/>
      <c r="BE12" s="93"/>
      <c r="BF12" s="91" t="s">
        <v>402</v>
      </c>
      <c r="BG12" s="92"/>
      <c r="BH12" s="92"/>
      <c r="BI12" s="94" t="s">
        <v>27</v>
      </c>
      <c r="BJ12" s="94"/>
      <c r="BK12" s="94"/>
      <c r="BL12" s="94"/>
      <c r="BM12" s="94"/>
      <c r="BN12" s="94"/>
      <c r="BO12" s="94"/>
      <c r="BP12" s="94"/>
      <c r="BQ12" s="94"/>
      <c r="BR12" s="94"/>
      <c r="BS12" s="94"/>
      <c r="BT12" s="94"/>
      <c r="BU12" s="94"/>
      <c r="BV12" s="94"/>
      <c r="BW12" s="94"/>
      <c r="BX12" s="94"/>
      <c r="BY12" s="94"/>
      <c r="BZ12" s="94"/>
      <c r="CA12" s="94"/>
      <c r="CB12" s="94"/>
      <c r="CC12" s="94"/>
      <c r="CD12" s="94"/>
      <c r="CE12" s="91" t="s">
        <v>291</v>
      </c>
      <c r="CF12" s="92"/>
      <c r="CG12" s="92"/>
      <c r="CH12" s="93" t="s">
        <v>28</v>
      </c>
      <c r="CI12" s="93"/>
      <c r="CJ12" s="93"/>
      <c r="CK12" s="93"/>
      <c r="CL12" s="93"/>
      <c r="CM12" s="91" t="s">
        <v>292</v>
      </c>
      <c r="CN12" s="92"/>
      <c r="CO12" s="92"/>
      <c r="CP12" s="95" t="s">
        <v>29</v>
      </c>
      <c r="CQ12" s="95"/>
      <c r="CR12" s="95"/>
      <c r="CS12" s="95"/>
      <c r="CT12" s="95"/>
      <c r="CU12" s="95"/>
      <c r="CV12" s="95"/>
      <c r="CW12" s="95"/>
      <c r="CX12" s="95"/>
      <c r="ES12" s="96" t="s">
        <v>24</v>
      </c>
      <c r="ET12" s="97"/>
      <c r="EU12" s="97"/>
      <c r="EV12" s="97"/>
      <c r="EW12" s="97"/>
      <c r="EX12" s="97"/>
      <c r="EY12" s="97"/>
      <c r="EZ12" s="97"/>
      <c r="FA12" s="97"/>
      <c r="FB12" s="97"/>
      <c r="FC12" s="97"/>
      <c r="FD12" s="97"/>
      <c r="FE12" s="98"/>
    </row>
    <row r="13" spans="149:161" ht="6.75" customHeight="1" thickBot="1">
      <c r="ES13" s="99"/>
      <c r="ET13" s="100"/>
      <c r="EU13" s="100"/>
      <c r="EV13" s="100"/>
      <c r="EW13" s="100"/>
      <c r="EX13" s="100"/>
      <c r="EY13" s="100"/>
      <c r="EZ13" s="100"/>
      <c r="FA13" s="100"/>
      <c r="FB13" s="100"/>
      <c r="FC13" s="100"/>
      <c r="FD13" s="100"/>
      <c r="FE13" s="101"/>
    </row>
    <row r="14" spans="59:161" ht="12.75" customHeight="1">
      <c r="BG14" s="102" t="s">
        <v>41</v>
      </c>
      <c r="BH14" s="102"/>
      <c r="BI14" s="102"/>
      <c r="BJ14" s="102"/>
      <c r="BK14" s="103" t="s">
        <v>532</v>
      </c>
      <c r="BL14" s="104"/>
      <c r="BM14" s="104"/>
      <c r="BN14" s="105" t="s">
        <v>22</v>
      </c>
      <c r="BO14" s="105"/>
      <c r="BQ14" s="103" t="s">
        <v>533</v>
      </c>
      <c r="BR14" s="104"/>
      <c r="BS14" s="104"/>
      <c r="BT14" s="104"/>
      <c r="BU14" s="104"/>
      <c r="BV14" s="104"/>
      <c r="BW14" s="104"/>
      <c r="BX14" s="104"/>
      <c r="BY14" s="104"/>
      <c r="BZ14" s="104"/>
      <c r="CA14" s="104"/>
      <c r="CB14" s="104"/>
      <c r="CC14" s="104"/>
      <c r="CD14" s="104"/>
      <c r="CE14" s="104"/>
      <c r="CF14" s="102">
        <v>20</v>
      </c>
      <c r="CG14" s="102"/>
      <c r="CH14" s="102"/>
      <c r="CI14" s="91" t="s">
        <v>290</v>
      </c>
      <c r="CJ14" s="92"/>
      <c r="CK14" s="92"/>
      <c r="CL14" s="1" t="s">
        <v>42</v>
      </c>
      <c r="EQ14" s="2" t="s">
        <v>30</v>
      </c>
      <c r="ES14" s="106" t="s">
        <v>534</v>
      </c>
      <c r="ET14" s="107"/>
      <c r="EU14" s="107"/>
      <c r="EV14" s="107"/>
      <c r="EW14" s="107"/>
      <c r="EX14" s="107"/>
      <c r="EY14" s="107"/>
      <c r="EZ14" s="107"/>
      <c r="FA14" s="107"/>
      <c r="FB14" s="107"/>
      <c r="FC14" s="107"/>
      <c r="FD14" s="107"/>
      <c r="FE14" s="108"/>
    </row>
    <row r="15" spans="1:161" ht="18" customHeight="1">
      <c r="A15" s="105" t="s">
        <v>33</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EQ15" s="2" t="s">
        <v>31</v>
      </c>
      <c r="ES15" s="114"/>
      <c r="ET15" s="115"/>
      <c r="EU15" s="115"/>
      <c r="EV15" s="115"/>
      <c r="EW15" s="115"/>
      <c r="EX15" s="115"/>
      <c r="EY15" s="115"/>
      <c r="EZ15" s="115"/>
      <c r="FA15" s="115"/>
      <c r="FB15" s="115"/>
      <c r="FC15" s="115"/>
      <c r="FD15" s="115"/>
      <c r="FE15" s="116"/>
    </row>
    <row r="16" spans="1:161" ht="11.25" customHeight="1">
      <c r="A16" s="1" t="s">
        <v>34</v>
      </c>
      <c r="AB16" s="117" t="s">
        <v>293</v>
      </c>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EQ16" s="2" t="s">
        <v>32</v>
      </c>
      <c r="ES16" s="114" t="s">
        <v>420</v>
      </c>
      <c r="ET16" s="115"/>
      <c r="EU16" s="115"/>
      <c r="EV16" s="115"/>
      <c r="EW16" s="115"/>
      <c r="EX16" s="115"/>
      <c r="EY16" s="115"/>
      <c r="EZ16" s="115"/>
      <c r="FA16" s="115"/>
      <c r="FB16" s="115"/>
      <c r="FC16" s="115"/>
      <c r="FD16" s="115"/>
      <c r="FE16" s="116"/>
    </row>
    <row r="17" spans="147:161" ht="11.25">
      <c r="EQ17" s="2" t="s">
        <v>31</v>
      </c>
      <c r="ES17" s="114"/>
      <c r="ET17" s="115"/>
      <c r="EU17" s="115"/>
      <c r="EV17" s="115"/>
      <c r="EW17" s="115"/>
      <c r="EX17" s="115"/>
      <c r="EY17" s="115"/>
      <c r="EZ17" s="115"/>
      <c r="FA17" s="115"/>
      <c r="FB17" s="115"/>
      <c r="FC17" s="115"/>
      <c r="FD17" s="115"/>
      <c r="FE17" s="116"/>
    </row>
    <row r="18" spans="147:161" ht="11.25">
      <c r="EQ18" s="2" t="s">
        <v>35</v>
      </c>
      <c r="ES18" s="114" t="s">
        <v>441</v>
      </c>
      <c r="ET18" s="115"/>
      <c r="EU18" s="115"/>
      <c r="EV18" s="115"/>
      <c r="EW18" s="115"/>
      <c r="EX18" s="115"/>
      <c r="EY18" s="115"/>
      <c r="EZ18" s="115"/>
      <c r="FA18" s="115"/>
      <c r="FB18" s="115"/>
      <c r="FC18" s="115"/>
      <c r="FD18" s="115"/>
      <c r="FE18" s="116"/>
    </row>
    <row r="19" spans="1:161" ht="24" customHeight="1">
      <c r="A19" s="1" t="s">
        <v>39</v>
      </c>
      <c r="K19" s="121" t="s">
        <v>442</v>
      </c>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EQ19" s="2" t="s">
        <v>36</v>
      </c>
      <c r="ES19" s="114" t="s">
        <v>294</v>
      </c>
      <c r="ET19" s="115"/>
      <c r="EU19" s="115"/>
      <c r="EV19" s="115"/>
      <c r="EW19" s="115"/>
      <c r="EX19" s="115"/>
      <c r="EY19" s="115"/>
      <c r="EZ19" s="115"/>
      <c r="FA19" s="115"/>
      <c r="FB19" s="115"/>
      <c r="FC19" s="115"/>
      <c r="FD19" s="115"/>
      <c r="FE19" s="116"/>
    </row>
    <row r="20" spans="1:161" ht="14.25" customHeight="1" thickBot="1">
      <c r="A20" s="1" t="s">
        <v>40</v>
      </c>
      <c r="EQ20" s="2" t="s">
        <v>37</v>
      </c>
      <c r="ES20" s="123" t="s">
        <v>38</v>
      </c>
      <c r="ET20" s="124"/>
      <c r="EU20" s="124"/>
      <c r="EV20" s="124"/>
      <c r="EW20" s="124"/>
      <c r="EX20" s="124"/>
      <c r="EY20" s="124"/>
      <c r="EZ20" s="124"/>
      <c r="FA20" s="124"/>
      <c r="FB20" s="124"/>
      <c r="FC20" s="124"/>
      <c r="FD20" s="124"/>
      <c r="FE20" s="125"/>
    </row>
    <row r="21" ht="1.5" customHeight="1"/>
    <row r="22" spans="1:161" s="7" customFormat="1" ht="10.5">
      <c r="A22" s="126" t="s">
        <v>43</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row>
    <row r="23" ht="2.25" customHeight="1"/>
    <row r="24" spans="1:161" ht="11.25">
      <c r="A24" s="96" t="s">
        <v>0</v>
      </c>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8"/>
      <c r="BX24" s="130" t="s">
        <v>1</v>
      </c>
      <c r="BY24" s="131"/>
      <c r="BZ24" s="131"/>
      <c r="CA24" s="131"/>
      <c r="CB24" s="131"/>
      <c r="CC24" s="131"/>
      <c r="CD24" s="131"/>
      <c r="CE24" s="132"/>
      <c r="CF24" s="130" t="s">
        <v>2</v>
      </c>
      <c r="CG24" s="131"/>
      <c r="CH24" s="131"/>
      <c r="CI24" s="131"/>
      <c r="CJ24" s="131"/>
      <c r="CK24" s="131"/>
      <c r="CL24" s="131"/>
      <c r="CM24" s="131"/>
      <c r="CN24" s="131"/>
      <c r="CO24" s="131"/>
      <c r="CP24" s="131"/>
      <c r="CQ24" s="131"/>
      <c r="CR24" s="132"/>
      <c r="CS24" s="130" t="s">
        <v>289</v>
      </c>
      <c r="CT24" s="131"/>
      <c r="CU24" s="131"/>
      <c r="CV24" s="131"/>
      <c r="CW24" s="131"/>
      <c r="CX24" s="131"/>
      <c r="CY24" s="131"/>
      <c r="CZ24" s="131"/>
      <c r="DA24" s="131"/>
      <c r="DB24" s="131"/>
      <c r="DC24" s="131"/>
      <c r="DD24" s="131"/>
      <c r="DE24" s="132"/>
      <c r="DF24" s="109" t="s">
        <v>9</v>
      </c>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1"/>
    </row>
    <row r="25" spans="1:161" ht="11.2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1"/>
      <c r="BX25" s="133"/>
      <c r="BY25" s="134"/>
      <c r="BZ25" s="134"/>
      <c r="CA25" s="134"/>
      <c r="CB25" s="134"/>
      <c r="CC25" s="134"/>
      <c r="CD25" s="134"/>
      <c r="CE25" s="135"/>
      <c r="CF25" s="133"/>
      <c r="CG25" s="134"/>
      <c r="CH25" s="134"/>
      <c r="CI25" s="134"/>
      <c r="CJ25" s="134"/>
      <c r="CK25" s="134"/>
      <c r="CL25" s="134"/>
      <c r="CM25" s="134"/>
      <c r="CN25" s="134"/>
      <c r="CO25" s="134"/>
      <c r="CP25" s="134"/>
      <c r="CQ25" s="134"/>
      <c r="CR25" s="135"/>
      <c r="CS25" s="133"/>
      <c r="CT25" s="134"/>
      <c r="CU25" s="134"/>
      <c r="CV25" s="134"/>
      <c r="CW25" s="134"/>
      <c r="CX25" s="134"/>
      <c r="CY25" s="134"/>
      <c r="CZ25" s="134"/>
      <c r="DA25" s="134"/>
      <c r="DB25" s="134"/>
      <c r="DC25" s="134"/>
      <c r="DD25" s="134"/>
      <c r="DE25" s="135"/>
      <c r="DF25" s="112" t="s">
        <v>3</v>
      </c>
      <c r="DG25" s="113"/>
      <c r="DH25" s="113"/>
      <c r="DI25" s="113"/>
      <c r="DJ25" s="113"/>
      <c r="DK25" s="113"/>
      <c r="DL25" s="144" t="s">
        <v>290</v>
      </c>
      <c r="DM25" s="145"/>
      <c r="DN25" s="145"/>
      <c r="DO25" s="119" t="s">
        <v>4</v>
      </c>
      <c r="DP25" s="119"/>
      <c r="DQ25" s="119"/>
      <c r="DR25" s="120"/>
      <c r="DS25" s="112" t="s">
        <v>3</v>
      </c>
      <c r="DT25" s="113"/>
      <c r="DU25" s="113"/>
      <c r="DV25" s="113"/>
      <c r="DW25" s="113"/>
      <c r="DX25" s="113"/>
      <c r="DY25" s="144" t="s">
        <v>291</v>
      </c>
      <c r="DZ25" s="145"/>
      <c r="EA25" s="145"/>
      <c r="EB25" s="119" t="s">
        <v>4</v>
      </c>
      <c r="EC25" s="119"/>
      <c r="ED25" s="119"/>
      <c r="EE25" s="120"/>
      <c r="EF25" s="112" t="s">
        <v>3</v>
      </c>
      <c r="EG25" s="113"/>
      <c r="EH25" s="113"/>
      <c r="EI25" s="113"/>
      <c r="EJ25" s="113"/>
      <c r="EK25" s="113"/>
      <c r="EL25" s="139" t="s">
        <v>292</v>
      </c>
      <c r="EM25" s="140"/>
      <c r="EN25" s="140"/>
      <c r="EO25" s="119" t="s">
        <v>4</v>
      </c>
      <c r="EP25" s="119"/>
      <c r="EQ25" s="119"/>
      <c r="ER25" s="120"/>
      <c r="ES25" s="130" t="s">
        <v>8</v>
      </c>
      <c r="ET25" s="131"/>
      <c r="EU25" s="131"/>
      <c r="EV25" s="131"/>
      <c r="EW25" s="131"/>
      <c r="EX25" s="131"/>
      <c r="EY25" s="131"/>
      <c r="EZ25" s="131"/>
      <c r="FA25" s="131"/>
      <c r="FB25" s="131"/>
      <c r="FC25" s="131"/>
      <c r="FD25" s="131"/>
      <c r="FE25" s="132"/>
    </row>
    <row r="26" spans="1:161" ht="39" customHeight="1">
      <c r="A26" s="12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9"/>
      <c r="BX26" s="136"/>
      <c r="BY26" s="137"/>
      <c r="BZ26" s="137"/>
      <c r="CA26" s="137"/>
      <c r="CB26" s="137"/>
      <c r="CC26" s="137"/>
      <c r="CD26" s="137"/>
      <c r="CE26" s="138"/>
      <c r="CF26" s="136"/>
      <c r="CG26" s="137"/>
      <c r="CH26" s="137"/>
      <c r="CI26" s="137"/>
      <c r="CJ26" s="137"/>
      <c r="CK26" s="137"/>
      <c r="CL26" s="137"/>
      <c r="CM26" s="137"/>
      <c r="CN26" s="137"/>
      <c r="CO26" s="137"/>
      <c r="CP26" s="137"/>
      <c r="CQ26" s="137"/>
      <c r="CR26" s="138"/>
      <c r="CS26" s="136"/>
      <c r="CT26" s="137"/>
      <c r="CU26" s="137"/>
      <c r="CV26" s="137"/>
      <c r="CW26" s="137"/>
      <c r="CX26" s="137"/>
      <c r="CY26" s="137"/>
      <c r="CZ26" s="137"/>
      <c r="DA26" s="137"/>
      <c r="DB26" s="137"/>
      <c r="DC26" s="137"/>
      <c r="DD26" s="137"/>
      <c r="DE26" s="138"/>
      <c r="DF26" s="141" t="s">
        <v>5</v>
      </c>
      <c r="DG26" s="142"/>
      <c r="DH26" s="142"/>
      <c r="DI26" s="142"/>
      <c r="DJ26" s="142"/>
      <c r="DK26" s="142"/>
      <c r="DL26" s="142"/>
      <c r="DM26" s="142"/>
      <c r="DN26" s="142"/>
      <c r="DO26" s="142"/>
      <c r="DP26" s="142"/>
      <c r="DQ26" s="142"/>
      <c r="DR26" s="143"/>
      <c r="DS26" s="141" t="s">
        <v>6</v>
      </c>
      <c r="DT26" s="142"/>
      <c r="DU26" s="142"/>
      <c r="DV26" s="142"/>
      <c r="DW26" s="142"/>
      <c r="DX26" s="142"/>
      <c r="DY26" s="142"/>
      <c r="DZ26" s="142"/>
      <c r="EA26" s="142"/>
      <c r="EB26" s="142"/>
      <c r="EC26" s="142"/>
      <c r="ED26" s="142"/>
      <c r="EE26" s="143"/>
      <c r="EF26" s="141" t="s">
        <v>7</v>
      </c>
      <c r="EG26" s="142"/>
      <c r="EH26" s="142"/>
      <c r="EI26" s="142"/>
      <c r="EJ26" s="142"/>
      <c r="EK26" s="142"/>
      <c r="EL26" s="142"/>
      <c r="EM26" s="142"/>
      <c r="EN26" s="142"/>
      <c r="EO26" s="142"/>
      <c r="EP26" s="142"/>
      <c r="EQ26" s="142"/>
      <c r="ER26" s="143"/>
      <c r="ES26" s="136"/>
      <c r="ET26" s="137"/>
      <c r="EU26" s="137"/>
      <c r="EV26" s="137"/>
      <c r="EW26" s="137"/>
      <c r="EX26" s="137"/>
      <c r="EY26" s="137"/>
      <c r="EZ26" s="137"/>
      <c r="FA26" s="137"/>
      <c r="FB26" s="137"/>
      <c r="FC26" s="137"/>
      <c r="FD26" s="137"/>
      <c r="FE26" s="138"/>
    </row>
    <row r="27" spans="1:161" ht="12" thickBot="1">
      <c r="A27" s="146" t="s">
        <v>10</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8"/>
      <c r="BX27" s="149" t="s">
        <v>11</v>
      </c>
      <c r="BY27" s="150"/>
      <c r="BZ27" s="150"/>
      <c r="CA27" s="150"/>
      <c r="CB27" s="150"/>
      <c r="CC27" s="150"/>
      <c r="CD27" s="150"/>
      <c r="CE27" s="151"/>
      <c r="CF27" s="149" t="s">
        <v>12</v>
      </c>
      <c r="CG27" s="150"/>
      <c r="CH27" s="150"/>
      <c r="CI27" s="150"/>
      <c r="CJ27" s="150"/>
      <c r="CK27" s="150"/>
      <c r="CL27" s="150"/>
      <c r="CM27" s="150"/>
      <c r="CN27" s="150"/>
      <c r="CO27" s="150"/>
      <c r="CP27" s="150"/>
      <c r="CQ27" s="150"/>
      <c r="CR27" s="151"/>
      <c r="CS27" s="149" t="s">
        <v>13</v>
      </c>
      <c r="CT27" s="150"/>
      <c r="CU27" s="150"/>
      <c r="CV27" s="150"/>
      <c r="CW27" s="150"/>
      <c r="CX27" s="150"/>
      <c r="CY27" s="150"/>
      <c r="CZ27" s="150"/>
      <c r="DA27" s="150"/>
      <c r="DB27" s="150"/>
      <c r="DC27" s="150"/>
      <c r="DD27" s="150"/>
      <c r="DE27" s="151"/>
      <c r="DF27" s="149" t="s">
        <v>14</v>
      </c>
      <c r="DG27" s="150"/>
      <c r="DH27" s="150"/>
      <c r="DI27" s="150"/>
      <c r="DJ27" s="150"/>
      <c r="DK27" s="150"/>
      <c r="DL27" s="150"/>
      <c r="DM27" s="150"/>
      <c r="DN27" s="150"/>
      <c r="DO27" s="150"/>
      <c r="DP27" s="150"/>
      <c r="DQ27" s="150"/>
      <c r="DR27" s="151"/>
      <c r="DS27" s="149" t="s">
        <v>15</v>
      </c>
      <c r="DT27" s="150"/>
      <c r="DU27" s="150"/>
      <c r="DV27" s="150"/>
      <c r="DW27" s="150"/>
      <c r="DX27" s="150"/>
      <c r="DY27" s="150"/>
      <c r="DZ27" s="150"/>
      <c r="EA27" s="150"/>
      <c r="EB27" s="150"/>
      <c r="EC27" s="150"/>
      <c r="ED27" s="150"/>
      <c r="EE27" s="151"/>
      <c r="EF27" s="149" t="s">
        <v>16</v>
      </c>
      <c r="EG27" s="150"/>
      <c r="EH27" s="150"/>
      <c r="EI27" s="150"/>
      <c r="EJ27" s="150"/>
      <c r="EK27" s="150"/>
      <c r="EL27" s="150"/>
      <c r="EM27" s="150"/>
      <c r="EN27" s="150"/>
      <c r="EO27" s="150"/>
      <c r="EP27" s="150"/>
      <c r="EQ27" s="150"/>
      <c r="ER27" s="151"/>
      <c r="ES27" s="152" t="s">
        <v>17</v>
      </c>
      <c r="ET27" s="153"/>
      <c r="EU27" s="153"/>
      <c r="EV27" s="153"/>
      <c r="EW27" s="153"/>
      <c r="EX27" s="153"/>
      <c r="EY27" s="153"/>
      <c r="EZ27" s="153"/>
      <c r="FA27" s="153"/>
      <c r="FB27" s="153"/>
      <c r="FC27" s="153"/>
      <c r="FD27" s="153"/>
      <c r="FE27" s="154"/>
    </row>
    <row r="28" spans="1:161" ht="12.75" customHeight="1">
      <c r="A28" s="155" t="s">
        <v>44</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7" t="s">
        <v>45</v>
      </c>
      <c r="BY28" s="158"/>
      <c r="BZ28" s="158"/>
      <c r="CA28" s="158"/>
      <c r="CB28" s="158"/>
      <c r="CC28" s="158"/>
      <c r="CD28" s="158"/>
      <c r="CE28" s="159"/>
      <c r="CF28" s="160" t="s">
        <v>46</v>
      </c>
      <c r="CG28" s="158"/>
      <c r="CH28" s="158"/>
      <c r="CI28" s="158"/>
      <c r="CJ28" s="158"/>
      <c r="CK28" s="158"/>
      <c r="CL28" s="158"/>
      <c r="CM28" s="158"/>
      <c r="CN28" s="158"/>
      <c r="CO28" s="158"/>
      <c r="CP28" s="158"/>
      <c r="CQ28" s="158"/>
      <c r="CR28" s="159"/>
      <c r="CS28" s="160" t="s">
        <v>46</v>
      </c>
      <c r="CT28" s="158"/>
      <c r="CU28" s="158"/>
      <c r="CV28" s="158"/>
      <c r="CW28" s="158"/>
      <c r="CX28" s="158"/>
      <c r="CY28" s="158"/>
      <c r="CZ28" s="158"/>
      <c r="DA28" s="158"/>
      <c r="DB28" s="158"/>
      <c r="DC28" s="158"/>
      <c r="DD28" s="158"/>
      <c r="DE28" s="159"/>
      <c r="DF28" s="161">
        <v>3192.24</v>
      </c>
      <c r="DG28" s="162"/>
      <c r="DH28" s="162"/>
      <c r="DI28" s="162"/>
      <c r="DJ28" s="162"/>
      <c r="DK28" s="162"/>
      <c r="DL28" s="162"/>
      <c r="DM28" s="162"/>
      <c r="DN28" s="162"/>
      <c r="DO28" s="162"/>
      <c r="DP28" s="162"/>
      <c r="DQ28" s="162"/>
      <c r="DR28" s="163"/>
      <c r="DS28" s="161">
        <v>0</v>
      </c>
      <c r="DT28" s="162"/>
      <c r="DU28" s="162"/>
      <c r="DV28" s="162"/>
      <c r="DW28" s="162"/>
      <c r="DX28" s="162"/>
      <c r="DY28" s="162"/>
      <c r="DZ28" s="162"/>
      <c r="EA28" s="162"/>
      <c r="EB28" s="162"/>
      <c r="EC28" s="162"/>
      <c r="ED28" s="162"/>
      <c r="EE28" s="163"/>
      <c r="EF28" s="161">
        <v>0</v>
      </c>
      <c r="EG28" s="162"/>
      <c r="EH28" s="162"/>
      <c r="EI28" s="162"/>
      <c r="EJ28" s="162"/>
      <c r="EK28" s="162"/>
      <c r="EL28" s="162"/>
      <c r="EM28" s="162"/>
      <c r="EN28" s="162"/>
      <c r="EO28" s="162"/>
      <c r="EP28" s="162"/>
      <c r="EQ28" s="162"/>
      <c r="ER28" s="163"/>
      <c r="ES28" s="164"/>
      <c r="ET28" s="165"/>
      <c r="EU28" s="165"/>
      <c r="EV28" s="165"/>
      <c r="EW28" s="165"/>
      <c r="EX28" s="165"/>
      <c r="EY28" s="165"/>
      <c r="EZ28" s="165"/>
      <c r="FA28" s="165"/>
      <c r="FB28" s="165"/>
      <c r="FC28" s="165"/>
      <c r="FD28" s="165"/>
      <c r="FE28" s="166"/>
    </row>
    <row r="29" spans="1:161" ht="12.75" customHeight="1">
      <c r="A29" s="155" t="s">
        <v>47</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67" t="s">
        <v>48</v>
      </c>
      <c r="BY29" s="168"/>
      <c r="BZ29" s="168"/>
      <c r="CA29" s="168"/>
      <c r="CB29" s="168"/>
      <c r="CC29" s="168"/>
      <c r="CD29" s="168"/>
      <c r="CE29" s="169"/>
      <c r="CF29" s="170" t="s">
        <v>46</v>
      </c>
      <c r="CG29" s="168"/>
      <c r="CH29" s="168"/>
      <c r="CI29" s="168"/>
      <c r="CJ29" s="168"/>
      <c r="CK29" s="168"/>
      <c r="CL29" s="168"/>
      <c r="CM29" s="168"/>
      <c r="CN29" s="168"/>
      <c r="CO29" s="168"/>
      <c r="CP29" s="168"/>
      <c r="CQ29" s="168"/>
      <c r="CR29" s="169"/>
      <c r="CS29" s="170" t="s">
        <v>46</v>
      </c>
      <c r="CT29" s="168"/>
      <c r="CU29" s="168"/>
      <c r="CV29" s="168"/>
      <c r="CW29" s="168"/>
      <c r="CX29" s="168"/>
      <c r="CY29" s="168"/>
      <c r="CZ29" s="168"/>
      <c r="DA29" s="168"/>
      <c r="DB29" s="168"/>
      <c r="DC29" s="168"/>
      <c r="DD29" s="168"/>
      <c r="DE29" s="169"/>
      <c r="DF29" s="171">
        <f>DF28+DF30-'Расоды 2'!DF6-'Расходы 4'!DF5-'Расходы 5'!DF6</f>
        <v>15000.000000000931</v>
      </c>
      <c r="DG29" s="172"/>
      <c r="DH29" s="172"/>
      <c r="DI29" s="172"/>
      <c r="DJ29" s="172"/>
      <c r="DK29" s="172"/>
      <c r="DL29" s="172"/>
      <c r="DM29" s="172"/>
      <c r="DN29" s="172"/>
      <c r="DO29" s="172"/>
      <c r="DP29" s="172"/>
      <c r="DQ29" s="172"/>
      <c r="DR29" s="173"/>
      <c r="DS29" s="171">
        <f>DS30-'Расоды 2'!DS6-'Расходы 4'!DS5-'Расходы 5'!DS6</f>
        <v>0</v>
      </c>
      <c r="DT29" s="172"/>
      <c r="DU29" s="172"/>
      <c r="DV29" s="172"/>
      <c r="DW29" s="172"/>
      <c r="DX29" s="172"/>
      <c r="DY29" s="172"/>
      <c r="DZ29" s="172"/>
      <c r="EA29" s="172"/>
      <c r="EB29" s="172"/>
      <c r="EC29" s="172"/>
      <c r="ED29" s="172"/>
      <c r="EE29" s="173"/>
      <c r="EF29" s="171">
        <f>EF30-'Расоды 2'!EF6-'Расходы 4'!EF5-'Расходы 5'!EF6</f>
        <v>0</v>
      </c>
      <c r="EG29" s="172"/>
      <c r="EH29" s="172"/>
      <c r="EI29" s="172"/>
      <c r="EJ29" s="172"/>
      <c r="EK29" s="172"/>
      <c r="EL29" s="172"/>
      <c r="EM29" s="172"/>
      <c r="EN29" s="172"/>
      <c r="EO29" s="172"/>
      <c r="EP29" s="172"/>
      <c r="EQ29" s="172"/>
      <c r="ER29" s="173"/>
      <c r="ES29" s="174"/>
      <c r="ET29" s="175"/>
      <c r="EU29" s="175"/>
      <c r="EV29" s="175"/>
      <c r="EW29" s="175"/>
      <c r="EX29" s="175"/>
      <c r="EY29" s="175"/>
      <c r="EZ29" s="175"/>
      <c r="FA29" s="175"/>
      <c r="FB29" s="175"/>
      <c r="FC29" s="175"/>
      <c r="FD29" s="175"/>
      <c r="FE29" s="176"/>
    </row>
    <row r="30" spans="1:161" ht="12">
      <c r="A30" s="177" t="s">
        <v>49</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9" t="s">
        <v>50</v>
      </c>
      <c r="BY30" s="180"/>
      <c r="BZ30" s="180"/>
      <c r="CA30" s="180"/>
      <c r="CB30" s="180"/>
      <c r="CC30" s="180"/>
      <c r="CD30" s="180"/>
      <c r="CE30" s="181"/>
      <c r="CF30" s="182"/>
      <c r="CG30" s="180"/>
      <c r="CH30" s="180"/>
      <c r="CI30" s="180"/>
      <c r="CJ30" s="180"/>
      <c r="CK30" s="180"/>
      <c r="CL30" s="180"/>
      <c r="CM30" s="180"/>
      <c r="CN30" s="180"/>
      <c r="CO30" s="180"/>
      <c r="CP30" s="180"/>
      <c r="CQ30" s="180"/>
      <c r="CR30" s="181"/>
      <c r="CS30" s="183"/>
      <c r="CT30" s="184"/>
      <c r="CU30" s="184"/>
      <c r="CV30" s="184"/>
      <c r="CW30" s="184"/>
      <c r="CX30" s="184"/>
      <c r="CY30" s="184"/>
      <c r="CZ30" s="184"/>
      <c r="DA30" s="184"/>
      <c r="DB30" s="184"/>
      <c r="DC30" s="184"/>
      <c r="DD30" s="184"/>
      <c r="DE30" s="185"/>
      <c r="DF30" s="171">
        <f>DF34+DF41+DF45+DF50</f>
        <v>32114328.860000003</v>
      </c>
      <c r="DG30" s="172"/>
      <c r="DH30" s="172"/>
      <c r="DI30" s="172"/>
      <c r="DJ30" s="172"/>
      <c r="DK30" s="172"/>
      <c r="DL30" s="172"/>
      <c r="DM30" s="172"/>
      <c r="DN30" s="172"/>
      <c r="DO30" s="172"/>
      <c r="DP30" s="172"/>
      <c r="DQ30" s="172"/>
      <c r="DR30" s="173"/>
      <c r="DS30" s="171">
        <f>DS34+DS41</f>
        <v>22446059</v>
      </c>
      <c r="DT30" s="172"/>
      <c r="DU30" s="172"/>
      <c r="DV30" s="172"/>
      <c r="DW30" s="172"/>
      <c r="DX30" s="172"/>
      <c r="DY30" s="172"/>
      <c r="DZ30" s="172"/>
      <c r="EA30" s="172"/>
      <c r="EB30" s="172"/>
      <c r="EC30" s="172"/>
      <c r="ED30" s="172"/>
      <c r="EE30" s="173"/>
      <c r="EF30" s="171">
        <f>EF34+EF41</f>
        <v>22446059</v>
      </c>
      <c r="EG30" s="172"/>
      <c r="EH30" s="172"/>
      <c r="EI30" s="172"/>
      <c r="EJ30" s="172"/>
      <c r="EK30" s="172"/>
      <c r="EL30" s="172"/>
      <c r="EM30" s="172"/>
      <c r="EN30" s="172"/>
      <c r="EO30" s="172"/>
      <c r="EP30" s="172"/>
      <c r="EQ30" s="172"/>
      <c r="ER30" s="173"/>
      <c r="ES30" s="174"/>
      <c r="ET30" s="175"/>
      <c r="EU30" s="175"/>
      <c r="EV30" s="175"/>
      <c r="EW30" s="175"/>
      <c r="EX30" s="175"/>
      <c r="EY30" s="175"/>
      <c r="EZ30" s="175"/>
      <c r="FA30" s="175"/>
      <c r="FB30" s="175"/>
      <c r="FC30" s="175"/>
      <c r="FD30" s="175"/>
      <c r="FE30" s="176"/>
    </row>
    <row r="31" spans="1:161" ht="22.5" customHeight="1">
      <c r="A31" s="186" t="s">
        <v>51</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67" t="s">
        <v>52</v>
      </c>
      <c r="BY31" s="168"/>
      <c r="BZ31" s="168"/>
      <c r="CA31" s="168"/>
      <c r="CB31" s="168"/>
      <c r="CC31" s="168"/>
      <c r="CD31" s="168"/>
      <c r="CE31" s="169"/>
      <c r="CF31" s="170" t="s">
        <v>53</v>
      </c>
      <c r="CG31" s="168"/>
      <c r="CH31" s="168"/>
      <c r="CI31" s="168"/>
      <c r="CJ31" s="168"/>
      <c r="CK31" s="168"/>
      <c r="CL31" s="168"/>
      <c r="CM31" s="168"/>
      <c r="CN31" s="168"/>
      <c r="CO31" s="168"/>
      <c r="CP31" s="168"/>
      <c r="CQ31" s="168"/>
      <c r="CR31" s="169"/>
      <c r="CS31" s="188"/>
      <c r="CT31" s="189"/>
      <c r="CU31" s="189"/>
      <c r="CV31" s="189"/>
      <c r="CW31" s="189"/>
      <c r="CX31" s="189"/>
      <c r="CY31" s="189"/>
      <c r="CZ31" s="189"/>
      <c r="DA31" s="189"/>
      <c r="DB31" s="189"/>
      <c r="DC31" s="189"/>
      <c r="DD31" s="189"/>
      <c r="DE31" s="190"/>
      <c r="DF31" s="171"/>
      <c r="DG31" s="172"/>
      <c r="DH31" s="172"/>
      <c r="DI31" s="172"/>
      <c r="DJ31" s="172"/>
      <c r="DK31" s="172"/>
      <c r="DL31" s="172"/>
      <c r="DM31" s="172"/>
      <c r="DN31" s="172"/>
      <c r="DO31" s="172"/>
      <c r="DP31" s="172"/>
      <c r="DQ31" s="172"/>
      <c r="DR31" s="173"/>
      <c r="DS31" s="171"/>
      <c r="DT31" s="172"/>
      <c r="DU31" s="172"/>
      <c r="DV31" s="172"/>
      <c r="DW31" s="172"/>
      <c r="DX31" s="172"/>
      <c r="DY31" s="172"/>
      <c r="DZ31" s="172"/>
      <c r="EA31" s="172"/>
      <c r="EB31" s="172"/>
      <c r="EC31" s="172"/>
      <c r="ED31" s="172"/>
      <c r="EE31" s="173"/>
      <c r="EF31" s="171"/>
      <c r="EG31" s="172"/>
      <c r="EH31" s="172"/>
      <c r="EI31" s="172"/>
      <c r="EJ31" s="172"/>
      <c r="EK31" s="172"/>
      <c r="EL31" s="172"/>
      <c r="EM31" s="172"/>
      <c r="EN31" s="172"/>
      <c r="EO31" s="172"/>
      <c r="EP31" s="172"/>
      <c r="EQ31" s="172"/>
      <c r="ER31" s="173"/>
      <c r="ES31" s="174"/>
      <c r="ET31" s="175"/>
      <c r="EU31" s="175"/>
      <c r="EV31" s="175"/>
      <c r="EW31" s="175"/>
      <c r="EX31" s="175"/>
      <c r="EY31" s="175"/>
      <c r="EZ31" s="175"/>
      <c r="FA31" s="175"/>
      <c r="FB31" s="175"/>
      <c r="FC31" s="175"/>
      <c r="FD31" s="175"/>
      <c r="FE31" s="176"/>
    </row>
    <row r="32" spans="1:161" ht="11.25">
      <c r="A32" s="191" t="s">
        <v>54</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3" t="s">
        <v>55</v>
      </c>
      <c r="BY32" s="194"/>
      <c r="BZ32" s="194"/>
      <c r="CA32" s="194"/>
      <c r="CB32" s="194"/>
      <c r="CC32" s="194"/>
      <c r="CD32" s="194"/>
      <c r="CE32" s="195"/>
      <c r="CF32" s="199"/>
      <c r="CG32" s="194"/>
      <c r="CH32" s="194"/>
      <c r="CI32" s="194"/>
      <c r="CJ32" s="194"/>
      <c r="CK32" s="194"/>
      <c r="CL32" s="194"/>
      <c r="CM32" s="194"/>
      <c r="CN32" s="194"/>
      <c r="CO32" s="194"/>
      <c r="CP32" s="194"/>
      <c r="CQ32" s="194"/>
      <c r="CR32" s="195"/>
      <c r="CS32" s="201"/>
      <c r="CT32" s="202"/>
      <c r="CU32" s="202"/>
      <c r="CV32" s="202"/>
      <c r="CW32" s="202"/>
      <c r="CX32" s="202"/>
      <c r="CY32" s="202"/>
      <c r="CZ32" s="202"/>
      <c r="DA32" s="202"/>
      <c r="DB32" s="202"/>
      <c r="DC32" s="202"/>
      <c r="DD32" s="202"/>
      <c r="DE32" s="203"/>
      <c r="DF32" s="207"/>
      <c r="DG32" s="208"/>
      <c r="DH32" s="208"/>
      <c r="DI32" s="208"/>
      <c r="DJ32" s="208"/>
      <c r="DK32" s="208"/>
      <c r="DL32" s="208"/>
      <c r="DM32" s="208"/>
      <c r="DN32" s="208"/>
      <c r="DO32" s="208"/>
      <c r="DP32" s="208"/>
      <c r="DQ32" s="208"/>
      <c r="DR32" s="209"/>
      <c r="DS32" s="207"/>
      <c r="DT32" s="208"/>
      <c r="DU32" s="208"/>
      <c r="DV32" s="208"/>
      <c r="DW32" s="208"/>
      <c r="DX32" s="208"/>
      <c r="DY32" s="208"/>
      <c r="DZ32" s="208"/>
      <c r="EA32" s="208"/>
      <c r="EB32" s="208"/>
      <c r="EC32" s="208"/>
      <c r="ED32" s="208"/>
      <c r="EE32" s="209"/>
      <c r="EF32" s="207"/>
      <c r="EG32" s="208"/>
      <c r="EH32" s="208"/>
      <c r="EI32" s="208"/>
      <c r="EJ32" s="208"/>
      <c r="EK32" s="208"/>
      <c r="EL32" s="208"/>
      <c r="EM32" s="208"/>
      <c r="EN32" s="208"/>
      <c r="EO32" s="208"/>
      <c r="EP32" s="208"/>
      <c r="EQ32" s="208"/>
      <c r="ER32" s="209"/>
      <c r="ES32" s="213"/>
      <c r="ET32" s="214"/>
      <c r="EU32" s="214"/>
      <c r="EV32" s="214"/>
      <c r="EW32" s="214"/>
      <c r="EX32" s="214"/>
      <c r="EY32" s="214"/>
      <c r="EZ32" s="214"/>
      <c r="FA32" s="214"/>
      <c r="FB32" s="214"/>
      <c r="FC32" s="214"/>
      <c r="FD32" s="214"/>
      <c r="FE32" s="215"/>
    </row>
    <row r="33" spans="1:161" ht="12" thickBot="1">
      <c r="A33" s="219"/>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1"/>
      <c r="BX33" s="196"/>
      <c r="BY33" s="197"/>
      <c r="BZ33" s="197"/>
      <c r="CA33" s="197"/>
      <c r="CB33" s="197"/>
      <c r="CC33" s="197"/>
      <c r="CD33" s="197"/>
      <c r="CE33" s="198"/>
      <c r="CF33" s="200"/>
      <c r="CG33" s="197"/>
      <c r="CH33" s="197"/>
      <c r="CI33" s="197"/>
      <c r="CJ33" s="197"/>
      <c r="CK33" s="197"/>
      <c r="CL33" s="197"/>
      <c r="CM33" s="197"/>
      <c r="CN33" s="197"/>
      <c r="CO33" s="197"/>
      <c r="CP33" s="197"/>
      <c r="CQ33" s="197"/>
      <c r="CR33" s="198"/>
      <c r="CS33" s="204"/>
      <c r="CT33" s="205"/>
      <c r="CU33" s="205"/>
      <c r="CV33" s="205"/>
      <c r="CW33" s="205"/>
      <c r="CX33" s="205"/>
      <c r="CY33" s="205"/>
      <c r="CZ33" s="205"/>
      <c r="DA33" s="205"/>
      <c r="DB33" s="205"/>
      <c r="DC33" s="205"/>
      <c r="DD33" s="205"/>
      <c r="DE33" s="206"/>
      <c r="DF33" s="210"/>
      <c r="DG33" s="211"/>
      <c r="DH33" s="211"/>
      <c r="DI33" s="211"/>
      <c r="DJ33" s="211"/>
      <c r="DK33" s="211"/>
      <c r="DL33" s="211"/>
      <c r="DM33" s="211"/>
      <c r="DN33" s="211"/>
      <c r="DO33" s="211"/>
      <c r="DP33" s="211"/>
      <c r="DQ33" s="211"/>
      <c r="DR33" s="212"/>
      <c r="DS33" s="210"/>
      <c r="DT33" s="211"/>
      <c r="DU33" s="211"/>
      <c r="DV33" s="211"/>
      <c r="DW33" s="211"/>
      <c r="DX33" s="211"/>
      <c r="DY33" s="211"/>
      <c r="DZ33" s="211"/>
      <c r="EA33" s="211"/>
      <c r="EB33" s="211"/>
      <c r="EC33" s="211"/>
      <c r="ED33" s="211"/>
      <c r="EE33" s="212"/>
      <c r="EF33" s="210"/>
      <c r="EG33" s="211"/>
      <c r="EH33" s="211"/>
      <c r="EI33" s="211"/>
      <c r="EJ33" s="211"/>
      <c r="EK33" s="211"/>
      <c r="EL33" s="211"/>
      <c r="EM33" s="211"/>
      <c r="EN33" s="211"/>
      <c r="EO33" s="211"/>
      <c r="EP33" s="211"/>
      <c r="EQ33" s="211"/>
      <c r="ER33" s="212"/>
      <c r="ES33" s="216"/>
      <c r="ET33" s="217"/>
      <c r="EU33" s="217"/>
      <c r="EV33" s="217"/>
      <c r="EW33" s="217"/>
      <c r="EX33" s="217"/>
      <c r="EY33" s="217"/>
      <c r="EZ33" s="217"/>
      <c r="FA33" s="217"/>
      <c r="FB33" s="217"/>
      <c r="FC33" s="217"/>
      <c r="FD33" s="217"/>
      <c r="FE33" s="218"/>
    </row>
    <row r="34" spans="1:161" ht="15.75" customHeight="1">
      <c r="A34" s="222" t="s">
        <v>56</v>
      </c>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223"/>
      <c r="BT34" s="223"/>
      <c r="BU34" s="223"/>
      <c r="BV34" s="223"/>
      <c r="BW34" s="224"/>
      <c r="BX34" s="157" t="s">
        <v>57</v>
      </c>
      <c r="BY34" s="158"/>
      <c r="BZ34" s="158"/>
      <c r="CA34" s="158"/>
      <c r="CB34" s="158"/>
      <c r="CC34" s="158"/>
      <c r="CD34" s="158"/>
      <c r="CE34" s="159"/>
      <c r="CF34" s="160" t="s">
        <v>58</v>
      </c>
      <c r="CG34" s="158"/>
      <c r="CH34" s="158"/>
      <c r="CI34" s="158"/>
      <c r="CJ34" s="158"/>
      <c r="CK34" s="158"/>
      <c r="CL34" s="158"/>
      <c r="CM34" s="158"/>
      <c r="CN34" s="158"/>
      <c r="CO34" s="158"/>
      <c r="CP34" s="158"/>
      <c r="CQ34" s="158"/>
      <c r="CR34" s="159"/>
      <c r="CS34" s="225"/>
      <c r="CT34" s="226"/>
      <c r="CU34" s="226"/>
      <c r="CV34" s="226"/>
      <c r="CW34" s="226"/>
      <c r="CX34" s="226"/>
      <c r="CY34" s="226"/>
      <c r="CZ34" s="226"/>
      <c r="DA34" s="226"/>
      <c r="DB34" s="226"/>
      <c r="DC34" s="226"/>
      <c r="DD34" s="226"/>
      <c r="DE34" s="227"/>
      <c r="DF34" s="161">
        <f>DF35+DF37</f>
        <v>29428221.62</v>
      </c>
      <c r="DG34" s="162"/>
      <c r="DH34" s="162"/>
      <c r="DI34" s="162"/>
      <c r="DJ34" s="162"/>
      <c r="DK34" s="162"/>
      <c r="DL34" s="162"/>
      <c r="DM34" s="162"/>
      <c r="DN34" s="162"/>
      <c r="DO34" s="162"/>
      <c r="DP34" s="162"/>
      <c r="DQ34" s="162"/>
      <c r="DR34" s="163"/>
      <c r="DS34" s="161">
        <f>DS35+DS37</f>
        <v>22140192</v>
      </c>
      <c r="DT34" s="162"/>
      <c r="DU34" s="162"/>
      <c r="DV34" s="162"/>
      <c r="DW34" s="162"/>
      <c r="DX34" s="162"/>
      <c r="DY34" s="162"/>
      <c r="DZ34" s="162"/>
      <c r="EA34" s="162"/>
      <c r="EB34" s="162"/>
      <c r="EC34" s="162"/>
      <c r="ED34" s="162"/>
      <c r="EE34" s="163"/>
      <c r="EF34" s="161">
        <f>EF35+EF37</f>
        <v>22140192</v>
      </c>
      <c r="EG34" s="162"/>
      <c r="EH34" s="162"/>
      <c r="EI34" s="162"/>
      <c r="EJ34" s="162"/>
      <c r="EK34" s="162"/>
      <c r="EL34" s="162"/>
      <c r="EM34" s="162"/>
      <c r="EN34" s="162"/>
      <c r="EO34" s="162"/>
      <c r="EP34" s="162"/>
      <c r="EQ34" s="162"/>
      <c r="ER34" s="163"/>
      <c r="ES34" s="228"/>
      <c r="ET34" s="229"/>
      <c r="EU34" s="229"/>
      <c r="EV34" s="229"/>
      <c r="EW34" s="229"/>
      <c r="EX34" s="229"/>
      <c r="EY34" s="229"/>
      <c r="EZ34" s="229"/>
      <c r="FA34" s="229"/>
      <c r="FB34" s="229"/>
      <c r="FC34" s="229"/>
      <c r="FD34" s="229"/>
      <c r="FE34" s="230"/>
    </row>
    <row r="35" spans="1:161" ht="46.5" customHeight="1">
      <c r="A35" s="231" t="s">
        <v>59</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167" t="s">
        <v>60</v>
      </c>
      <c r="BY35" s="168"/>
      <c r="BZ35" s="168"/>
      <c r="CA35" s="168"/>
      <c r="CB35" s="168"/>
      <c r="CC35" s="168"/>
      <c r="CD35" s="168"/>
      <c r="CE35" s="169"/>
      <c r="CF35" s="170" t="s">
        <v>58</v>
      </c>
      <c r="CG35" s="168"/>
      <c r="CH35" s="168"/>
      <c r="CI35" s="168"/>
      <c r="CJ35" s="168"/>
      <c r="CK35" s="168"/>
      <c r="CL35" s="168"/>
      <c r="CM35" s="168"/>
      <c r="CN35" s="168"/>
      <c r="CO35" s="168"/>
      <c r="CP35" s="168"/>
      <c r="CQ35" s="168"/>
      <c r="CR35" s="169"/>
      <c r="CS35" s="188">
        <v>131</v>
      </c>
      <c r="CT35" s="189"/>
      <c r="CU35" s="189"/>
      <c r="CV35" s="189"/>
      <c r="CW35" s="189"/>
      <c r="CX35" s="189"/>
      <c r="CY35" s="189"/>
      <c r="CZ35" s="189"/>
      <c r="DA35" s="189"/>
      <c r="DB35" s="189"/>
      <c r="DC35" s="189"/>
      <c r="DD35" s="189"/>
      <c r="DE35" s="190"/>
      <c r="DF35" s="171">
        <v>28531721.62</v>
      </c>
      <c r="DG35" s="172"/>
      <c r="DH35" s="172"/>
      <c r="DI35" s="172"/>
      <c r="DJ35" s="172"/>
      <c r="DK35" s="172"/>
      <c r="DL35" s="172"/>
      <c r="DM35" s="172"/>
      <c r="DN35" s="172"/>
      <c r="DO35" s="172"/>
      <c r="DP35" s="172"/>
      <c r="DQ35" s="172"/>
      <c r="DR35" s="173"/>
      <c r="DS35" s="171">
        <v>21390192</v>
      </c>
      <c r="DT35" s="172"/>
      <c r="DU35" s="172"/>
      <c r="DV35" s="172"/>
      <c r="DW35" s="172"/>
      <c r="DX35" s="172"/>
      <c r="DY35" s="172"/>
      <c r="DZ35" s="172"/>
      <c r="EA35" s="172"/>
      <c r="EB35" s="172"/>
      <c r="EC35" s="172"/>
      <c r="ED35" s="172"/>
      <c r="EE35" s="173"/>
      <c r="EF35" s="171">
        <v>21390192</v>
      </c>
      <c r="EG35" s="172"/>
      <c r="EH35" s="172"/>
      <c r="EI35" s="172"/>
      <c r="EJ35" s="172"/>
      <c r="EK35" s="172"/>
      <c r="EL35" s="172"/>
      <c r="EM35" s="172"/>
      <c r="EN35" s="172"/>
      <c r="EO35" s="172"/>
      <c r="EP35" s="172"/>
      <c r="EQ35" s="172"/>
      <c r="ER35" s="173"/>
      <c r="ES35" s="233"/>
      <c r="ET35" s="234"/>
      <c r="EU35" s="234"/>
      <c r="EV35" s="234"/>
      <c r="EW35" s="234"/>
      <c r="EX35" s="234"/>
      <c r="EY35" s="234"/>
      <c r="EZ35" s="234"/>
      <c r="FA35" s="234"/>
      <c r="FB35" s="234"/>
      <c r="FC35" s="234"/>
      <c r="FD35" s="234"/>
      <c r="FE35" s="235"/>
    </row>
    <row r="36" spans="1:161" ht="22.5" customHeight="1">
      <c r="A36" s="231" t="s">
        <v>62</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6"/>
      <c r="BX36" s="167" t="s">
        <v>61</v>
      </c>
      <c r="BY36" s="168"/>
      <c r="BZ36" s="168"/>
      <c r="CA36" s="168"/>
      <c r="CB36" s="168"/>
      <c r="CC36" s="168"/>
      <c r="CD36" s="168"/>
      <c r="CE36" s="169"/>
      <c r="CF36" s="170" t="s">
        <v>58</v>
      </c>
      <c r="CG36" s="168"/>
      <c r="CH36" s="168"/>
      <c r="CI36" s="168"/>
      <c r="CJ36" s="168"/>
      <c r="CK36" s="168"/>
      <c r="CL36" s="168"/>
      <c r="CM36" s="168"/>
      <c r="CN36" s="168"/>
      <c r="CO36" s="168"/>
      <c r="CP36" s="168"/>
      <c r="CQ36" s="168"/>
      <c r="CR36" s="169"/>
      <c r="CS36" s="188"/>
      <c r="CT36" s="189"/>
      <c r="CU36" s="189"/>
      <c r="CV36" s="189"/>
      <c r="CW36" s="189"/>
      <c r="CX36" s="189"/>
      <c r="CY36" s="189"/>
      <c r="CZ36" s="189"/>
      <c r="DA36" s="189"/>
      <c r="DB36" s="189"/>
      <c r="DC36" s="189"/>
      <c r="DD36" s="189"/>
      <c r="DE36" s="190"/>
      <c r="DF36" s="171"/>
      <c r="DG36" s="172"/>
      <c r="DH36" s="172"/>
      <c r="DI36" s="172"/>
      <c r="DJ36" s="172"/>
      <c r="DK36" s="172"/>
      <c r="DL36" s="172"/>
      <c r="DM36" s="172"/>
      <c r="DN36" s="172"/>
      <c r="DO36" s="172"/>
      <c r="DP36" s="172"/>
      <c r="DQ36" s="172"/>
      <c r="DR36" s="173"/>
      <c r="DS36" s="171"/>
      <c r="DT36" s="172"/>
      <c r="DU36" s="172"/>
      <c r="DV36" s="172"/>
      <c r="DW36" s="172"/>
      <c r="DX36" s="172"/>
      <c r="DY36" s="172"/>
      <c r="DZ36" s="172"/>
      <c r="EA36" s="172"/>
      <c r="EB36" s="172"/>
      <c r="EC36" s="172"/>
      <c r="ED36" s="172"/>
      <c r="EE36" s="173"/>
      <c r="EF36" s="171"/>
      <c r="EG36" s="172"/>
      <c r="EH36" s="172"/>
      <c r="EI36" s="172"/>
      <c r="EJ36" s="172"/>
      <c r="EK36" s="172"/>
      <c r="EL36" s="172"/>
      <c r="EM36" s="172"/>
      <c r="EN36" s="172"/>
      <c r="EO36" s="172"/>
      <c r="EP36" s="172"/>
      <c r="EQ36" s="172"/>
      <c r="ER36" s="173"/>
      <c r="ES36" s="233"/>
      <c r="ET36" s="234"/>
      <c r="EU36" s="234"/>
      <c r="EV36" s="234"/>
      <c r="EW36" s="234"/>
      <c r="EX36" s="234"/>
      <c r="EY36" s="234"/>
      <c r="EZ36" s="234"/>
      <c r="FA36" s="234"/>
      <c r="FB36" s="234"/>
      <c r="FC36" s="234"/>
      <c r="FD36" s="234"/>
      <c r="FE36" s="235"/>
    </row>
    <row r="37" spans="1:161" ht="30.75" customHeight="1">
      <c r="A37" s="231" t="s">
        <v>308</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8"/>
      <c r="BX37" s="167" t="s">
        <v>413</v>
      </c>
      <c r="BY37" s="168"/>
      <c r="BZ37" s="168"/>
      <c r="CA37" s="168"/>
      <c r="CB37" s="168"/>
      <c r="CC37" s="168"/>
      <c r="CD37" s="168"/>
      <c r="CE37" s="169"/>
      <c r="CF37" s="170" t="s">
        <v>58</v>
      </c>
      <c r="CG37" s="168"/>
      <c r="CH37" s="168"/>
      <c r="CI37" s="168"/>
      <c r="CJ37" s="168"/>
      <c r="CK37" s="168"/>
      <c r="CL37" s="168"/>
      <c r="CM37" s="168"/>
      <c r="CN37" s="168"/>
      <c r="CO37" s="168"/>
      <c r="CP37" s="168"/>
      <c r="CQ37" s="168"/>
      <c r="CR37" s="169"/>
      <c r="CS37" s="188">
        <v>131</v>
      </c>
      <c r="CT37" s="189"/>
      <c r="CU37" s="189"/>
      <c r="CV37" s="189"/>
      <c r="CW37" s="189"/>
      <c r="CX37" s="189"/>
      <c r="CY37" s="189"/>
      <c r="CZ37" s="189"/>
      <c r="DA37" s="189"/>
      <c r="DB37" s="189"/>
      <c r="DC37" s="189"/>
      <c r="DD37" s="189"/>
      <c r="DE37" s="190"/>
      <c r="DF37" s="171">
        <v>896500</v>
      </c>
      <c r="DG37" s="172"/>
      <c r="DH37" s="172"/>
      <c r="DI37" s="172"/>
      <c r="DJ37" s="172"/>
      <c r="DK37" s="172"/>
      <c r="DL37" s="172"/>
      <c r="DM37" s="172"/>
      <c r="DN37" s="172"/>
      <c r="DO37" s="172"/>
      <c r="DP37" s="172"/>
      <c r="DQ37" s="172"/>
      <c r="DR37" s="173"/>
      <c r="DS37" s="171">
        <v>750000</v>
      </c>
      <c r="DT37" s="172"/>
      <c r="DU37" s="172"/>
      <c r="DV37" s="172"/>
      <c r="DW37" s="172"/>
      <c r="DX37" s="172"/>
      <c r="DY37" s="172"/>
      <c r="DZ37" s="172"/>
      <c r="EA37" s="172"/>
      <c r="EB37" s="172"/>
      <c r="EC37" s="172"/>
      <c r="ED37" s="172"/>
      <c r="EE37" s="173"/>
      <c r="EF37" s="171">
        <v>750000</v>
      </c>
      <c r="EG37" s="172"/>
      <c r="EH37" s="172"/>
      <c r="EI37" s="172"/>
      <c r="EJ37" s="172"/>
      <c r="EK37" s="172"/>
      <c r="EL37" s="172"/>
      <c r="EM37" s="172"/>
      <c r="EN37" s="172"/>
      <c r="EO37" s="172"/>
      <c r="EP37" s="172"/>
      <c r="EQ37" s="172"/>
      <c r="ER37" s="173"/>
      <c r="ES37" s="233"/>
      <c r="ET37" s="234"/>
      <c r="EU37" s="234"/>
      <c r="EV37" s="234"/>
      <c r="EW37" s="234"/>
      <c r="EX37" s="234"/>
      <c r="EY37" s="234"/>
      <c r="EZ37" s="234"/>
      <c r="FA37" s="234"/>
      <c r="FB37" s="234"/>
      <c r="FC37" s="234"/>
      <c r="FD37" s="234"/>
      <c r="FE37" s="235"/>
    </row>
    <row r="38" spans="1:161" ht="10.5" customHeight="1">
      <c r="A38" s="222" t="s">
        <v>63</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4"/>
      <c r="BX38" s="167" t="s">
        <v>64</v>
      </c>
      <c r="BY38" s="168"/>
      <c r="BZ38" s="168"/>
      <c r="CA38" s="168"/>
      <c r="CB38" s="168"/>
      <c r="CC38" s="168"/>
      <c r="CD38" s="168"/>
      <c r="CE38" s="169"/>
      <c r="CF38" s="170" t="s">
        <v>65</v>
      </c>
      <c r="CG38" s="168"/>
      <c r="CH38" s="168"/>
      <c r="CI38" s="168"/>
      <c r="CJ38" s="168"/>
      <c r="CK38" s="168"/>
      <c r="CL38" s="168"/>
      <c r="CM38" s="168"/>
      <c r="CN38" s="168"/>
      <c r="CO38" s="168"/>
      <c r="CP38" s="168"/>
      <c r="CQ38" s="168"/>
      <c r="CR38" s="169"/>
      <c r="CS38" s="188"/>
      <c r="CT38" s="189"/>
      <c r="CU38" s="189"/>
      <c r="CV38" s="189"/>
      <c r="CW38" s="189"/>
      <c r="CX38" s="189"/>
      <c r="CY38" s="189"/>
      <c r="CZ38" s="189"/>
      <c r="DA38" s="189"/>
      <c r="DB38" s="189"/>
      <c r="DC38" s="189"/>
      <c r="DD38" s="189"/>
      <c r="DE38" s="190"/>
      <c r="DF38" s="171"/>
      <c r="DG38" s="172"/>
      <c r="DH38" s="172"/>
      <c r="DI38" s="172"/>
      <c r="DJ38" s="172"/>
      <c r="DK38" s="172"/>
      <c r="DL38" s="172"/>
      <c r="DM38" s="172"/>
      <c r="DN38" s="172"/>
      <c r="DO38" s="172"/>
      <c r="DP38" s="172"/>
      <c r="DQ38" s="172"/>
      <c r="DR38" s="173"/>
      <c r="DS38" s="171"/>
      <c r="DT38" s="172"/>
      <c r="DU38" s="172"/>
      <c r="DV38" s="172"/>
      <c r="DW38" s="172"/>
      <c r="DX38" s="172"/>
      <c r="DY38" s="172"/>
      <c r="DZ38" s="172"/>
      <c r="EA38" s="172"/>
      <c r="EB38" s="172"/>
      <c r="EC38" s="172"/>
      <c r="ED38" s="172"/>
      <c r="EE38" s="173"/>
      <c r="EF38" s="171"/>
      <c r="EG38" s="172"/>
      <c r="EH38" s="172"/>
      <c r="EI38" s="172"/>
      <c r="EJ38" s="172"/>
      <c r="EK38" s="172"/>
      <c r="EL38" s="172"/>
      <c r="EM38" s="172"/>
      <c r="EN38" s="172"/>
      <c r="EO38" s="172"/>
      <c r="EP38" s="172"/>
      <c r="EQ38" s="172"/>
      <c r="ER38" s="173"/>
      <c r="ES38" s="233"/>
      <c r="ET38" s="234"/>
      <c r="EU38" s="234"/>
      <c r="EV38" s="234"/>
      <c r="EW38" s="234"/>
      <c r="EX38" s="234"/>
      <c r="EY38" s="234"/>
      <c r="EZ38" s="234"/>
      <c r="FA38" s="234"/>
      <c r="FB38" s="234"/>
      <c r="FC38" s="234"/>
      <c r="FD38" s="234"/>
      <c r="FE38" s="235"/>
    </row>
    <row r="39" spans="1:161" ht="10.5" customHeight="1">
      <c r="A39" s="191" t="s">
        <v>54</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239"/>
      <c r="BX39" s="193" t="s">
        <v>66</v>
      </c>
      <c r="BY39" s="194"/>
      <c r="BZ39" s="194"/>
      <c r="CA39" s="194"/>
      <c r="CB39" s="194"/>
      <c r="CC39" s="194"/>
      <c r="CD39" s="194"/>
      <c r="CE39" s="195"/>
      <c r="CF39" s="199" t="s">
        <v>65</v>
      </c>
      <c r="CG39" s="194"/>
      <c r="CH39" s="194"/>
      <c r="CI39" s="194"/>
      <c r="CJ39" s="194"/>
      <c r="CK39" s="194"/>
      <c r="CL39" s="194"/>
      <c r="CM39" s="194"/>
      <c r="CN39" s="194"/>
      <c r="CO39" s="194"/>
      <c r="CP39" s="194"/>
      <c r="CQ39" s="194"/>
      <c r="CR39" s="195"/>
      <c r="CS39" s="201"/>
      <c r="CT39" s="202"/>
      <c r="CU39" s="202"/>
      <c r="CV39" s="202"/>
      <c r="CW39" s="202"/>
      <c r="CX39" s="202"/>
      <c r="CY39" s="202"/>
      <c r="CZ39" s="202"/>
      <c r="DA39" s="202"/>
      <c r="DB39" s="202"/>
      <c r="DC39" s="202"/>
      <c r="DD39" s="202"/>
      <c r="DE39" s="203"/>
      <c r="DF39" s="207"/>
      <c r="DG39" s="208"/>
      <c r="DH39" s="208"/>
      <c r="DI39" s="208"/>
      <c r="DJ39" s="208"/>
      <c r="DK39" s="208"/>
      <c r="DL39" s="208"/>
      <c r="DM39" s="208"/>
      <c r="DN39" s="208"/>
      <c r="DO39" s="208"/>
      <c r="DP39" s="208"/>
      <c r="DQ39" s="208"/>
      <c r="DR39" s="209"/>
      <c r="DS39" s="207"/>
      <c r="DT39" s="208"/>
      <c r="DU39" s="208"/>
      <c r="DV39" s="208"/>
      <c r="DW39" s="208"/>
      <c r="DX39" s="208"/>
      <c r="DY39" s="208"/>
      <c r="DZ39" s="208"/>
      <c r="EA39" s="208"/>
      <c r="EB39" s="208"/>
      <c r="EC39" s="208"/>
      <c r="ED39" s="208"/>
      <c r="EE39" s="209"/>
      <c r="EF39" s="207"/>
      <c r="EG39" s="208"/>
      <c r="EH39" s="208"/>
      <c r="EI39" s="208"/>
      <c r="EJ39" s="208"/>
      <c r="EK39" s="208"/>
      <c r="EL39" s="208"/>
      <c r="EM39" s="208"/>
      <c r="EN39" s="208"/>
      <c r="EO39" s="208"/>
      <c r="EP39" s="208"/>
      <c r="EQ39" s="208"/>
      <c r="ER39" s="209"/>
      <c r="ES39" s="250"/>
      <c r="ET39" s="251"/>
      <c r="EU39" s="251"/>
      <c r="EV39" s="251"/>
      <c r="EW39" s="251"/>
      <c r="EX39" s="251"/>
      <c r="EY39" s="251"/>
      <c r="EZ39" s="251"/>
      <c r="FA39" s="251"/>
      <c r="FB39" s="251"/>
      <c r="FC39" s="251"/>
      <c r="FD39" s="251"/>
      <c r="FE39" s="252"/>
    </row>
    <row r="40" spans="1:161" ht="10.5" customHeight="1">
      <c r="A40" s="219"/>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1"/>
      <c r="BX40" s="240"/>
      <c r="BY40" s="241"/>
      <c r="BZ40" s="241"/>
      <c r="CA40" s="241"/>
      <c r="CB40" s="241"/>
      <c r="CC40" s="241"/>
      <c r="CD40" s="241"/>
      <c r="CE40" s="242"/>
      <c r="CF40" s="243"/>
      <c r="CG40" s="241"/>
      <c r="CH40" s="241"/>
      <c r="CI40" s="241"/>
      <c r="CJ40" s="241"/>
      <c r="CK40" s="241"/>
      <c r="CL40" s="241"/>
      <c r="CM40" s="241"/>
      <c r="CN40" s="241"/>
      <c r="CO40" s="241"/>
      <c r="CP40" s="241"/>
      <c r="CQ40" s="241"/>
      <c r="CR40" s="242"/>
      <c r="CS40" s="244"/>
      <c r="CT40" s="245"/>
      <c r="CU40" s="245"/>
      <c r="CV40" s="245"/>
      <c r="CW40" s="245"/>
      <c r="CX40" s="245"/>
      <c r="CY40" s="245"/>
      <c r="CZ40" s="245"/>
      <c r="DA40" s="245"/>
      <c r="DB40" s="245"/>
      <c r="DC40" s="245"/>
      <c r="DD40" s="245"/>
      <c r="DE40" s="246"/>
      <c r="DF40" s="247"/>
      <c r="DG40" s="248"/>
      <c r="DH40" s="248"/>
      <c r="DI40" s="248"/>
      <c r="DJ40" s="248"/>
      <c r="DK40" s="248"/>
      <c r="DL40" s="248"/>
      <c r="DM40" s="248"/>
      <c r="DN40" s="248"/>
      <c r="DO40" s="248"/>
      <c r="DP40" s="248"/>
      <c r="DQ40" s="248"/>
      <c r="DR40" s="249"/>
      <c r="DS40" s="247"/>
      <c r="DT40" s="248"/>
      <c r="DU40" s="248"/>
      <c r="DV40" s="248"/>
      <c r="DW40" s="248"/>
      <c r="DX40" s="248"/>
      <c r="DY40" s="248"/>
      <c r="DZ40" s="248"/>
      <c r="EA40" s="248"/>
      <c r="EB40" s="248"/>
      <c r="EC40" s="248"/>
      <c r="ED40" s="248"/>
      <c r="EE40" s="249"/>
      <c r="EF40" s="247"/>
      <c r="EG40" s="248"/>
      <c r="EH40" s="248"/>
      <c r="EI40" s="248"/>
      <c r="EJ40" s="248"/>
      <c r="EK40" s="248"/>
      <c r="EL40" s="248"/>
      <c r="EM40" s="248"/>
      <c r="EN40" s="248"/>
      <c r="EO40" s="248"/>
      <c r="EP40" s="248"/>
      <c r="EQ40" s="248"/>
      <c r="ER40" s="249"/>
      <c r="ES40" s="253"/>
      <c r="ET40" s="254"/>
      <c r="EU40" s="254"/>
      <c r="EV40" s="254"/>
      <c r="EW40" s="254"/>
      <c r="EX40" s="254"/>
      <c r="EY40" s="254"/>
      <c r="EZ40" s="254"/>
      <c r="FA40" s="254"/>
      <c r="FB40" s="254"/>
      <c r="FC40" s="254"/>
      <c r="FD40" s="254"/>
      <c r="FE40" s="255"/>
    </row>
    <row r="41" spans="1:161" ht="10.5" customHeight="1">
      <c r="A41" s="222" t="s">
        <v>67</v>
      </c>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4"/>
      <c r="BX41" s="167" t="s">
        <v>68</v>
      </c>
      <c r="BY41" s="168"/>
      <c r="BZ41" s="168"/>
      <c r="CA41" s="168"/>
      <c r="CB41" s="168"/>
      <c r="CC41" s="168"/>
      <c r="CD41" s="168"/>
      <c r="CE41" s="169"/>
      <c r="CF41" s="170" t="s">
        <v>69</v>
      </c>
      <c r="CG41" s="168"/>
      <c r="CH41" s="168"/>
      <c r="CI41" s="168"/>
      <c r="CJ41" s="168"/>
      <c r="CK41" s="168"/>
      <c r="CL41" s="168"/>
      <c r="CM41" s="168"/>
      <c r="CN41" s="168"/>
      <c r="CO41" s="168"/>
      <c r="CP41" s="168"/>
      <c r="CQ41" s="168"/>
      <c r="CR41" s="169"/>
      <c r="CS41" s="188"/>
      <c r="CT41" s="189"/>
      <c r="CU41" s="189"/>
      <c r="CV41" s="189"/>
      <c r="CW41" s="189"/>
      <c r="CX41" s="189"/>
      <c r="CY41" s="189"/>
      <c r="CZ41" s="189"/>
      <c r="DA41" s="189"/>
      <c r="DB41" s="189"/>
      <c r="DC41" s="189"/>
      <c r="DD41" s="189"/>
      <c r="DE41" s="190"/>
      <c r="DF41" s="171">
        <f>DF42+DF44</f>
        <v>2655833.14</v>
      </c>
      <c r="DG41" s="172"/>
      <c r="DH41" s="172"/>
      <c r="DI41" s="172"/>
      <c r="DJ41" s="172"/>
      <c r="DK41" s="172"/>
      <c r="DL41" s="172"/>
      <c r="DM41" s="172"/>
      <c r="DN41" s="172"/>
      <c r="DO41" s="172"/>
      <c r="DP41" s="172"/>
      <c r="DQ41" s="172"/>
      <c r="DR41" s="173"/>
      <c r="DS41" s="171">
        <f>DS42+DS44</f>
        <v>305867</v>
      </c>
      <c r="DT41" s="172"/>
      <c r="DU41" s="172"/>
      <c r="DV41" s="172"/>
      <c r="DW41" s="172"/>
      <c r="DX41" s="172"/>
      <c r="DY41" s="172"/>
      <c r="DZ41" s="172"/>
      <c r="EA41" s="172"/>
      <c r="EB41" s="172"/>
      <c r="EC41" s="172"/>
      <c r="ED41" s="172"/>
      <c r="EE41" s="173"/>
      <c r="EF41" s="171">
        <f>EF42+EF44</f>
        <v>305867</v>
      </c>
      <c r="EG41" s="172"/>
      <c r="EH41" s="172"/>
      <c r="EI41" s="172"/>
      <c r="EJ41" s="172"/>
      <c r="EK41" s="172"/>
      <c r="EL41" s="172"/>
      <c r="EM41" s="172"/>
      <c r="EN41" s="172"/>
      <c r="EO41" s="172"/>
      <c r="EP41" s="172"/>
      <c r="EQ41" s="172"/>
      <c r="ER41" s="173"/>
      <c r="ES41" s="233"/>
      <c r="ET41" s="234"/>
      <c r="EU41" s="234"/>
      <c r="EV41" s="234"/>
      <c r="EW41" s="234"/>
      <c r="EX41" s="234"/>
      <c r="EY41" s="234"/>
      <c r="EZ41" s="234"/>
      <c r="FA41" s="234"/>
      <c r="FB41" s="234"/>
      <c r="FC41" s="234"/>
      <c r="FD41" s="234"/>
      <c r="FE41" s="235"/>
    </row>
    <row r="42" spans="1:161" ht="10.5" customHeight="1">
      <c r="A42" s="256" t="s">
        <v>54</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8"/>
      <c r="BX42" s="193" t="s">
        <v>436</v>
      </c>
      <c r="BY42" s="194"/>
      <c r="BZ42" s="194"/>
      <c r="CA42" s="194"/>
      <c r="CB42" s="194"/>
      <c r="CC42" s="194"/>
      <c r="CD42" s="194"/>
      <c r="CE42" s="195"/>
      <c r="CF42" s="199" t="s">
        <v>69</v>
      </c>
      <c r="CG42" s="194"/>
      <c r="CH42" s="194"/>
      <c r="CI42" s="194"/>
      <c r="CJ42" s="194"/>
      <c r="CK42" s="194"/>
      <c r="CL42" s="194"/>
      <c r="CM42" s="194"/>
      <c r="CN42" s="194"/>
      <c r="CO42" s="194"/>
      <c r="CP42" s="194"/>
      <c r="CQ42" s="194"/>
      <c r="CR42" s="195"/>
      <c r="CS42" s="201">
        <v>152</v>
      </c>
      <c r="CT42" s="202"/>
      <c r="CU42" s="202"/>
      <c r="CV42" s="202"/>
      <c r="CW42" s="202"/>
      <c r="CX42" s="202"/>
      <c r="CY42" s="202"/>
      <c r="CZ42" s="202"/>
      <c r="DA42" s="202"/>
      <c r="DB42" s="202"/>
      <c r="DC42" s="202"/>
      <c r="DD42" s="202"/>
      <c r="DE42" s="203"/>
      <c r="DF42" s="207">
        <v>2508833.14</v>
      </c>
      <c r="DG42" s="208"/>
      <c r="DH42" s="208"/>
      <c r="DI42" s="208"/>
      <c r="DJ42" s="208"/>
      <c r="DK42" s="208"/>
      <c r="DL42" s="208"/>
      <c r="DM42" s="208"/>
      <c r="DN42" s="208"/>
      <c r="DO42" s="208"/>
      <c r="DP42" s="208"/>
      <c r="DQ42" s="208"/>
      <c r="DR42" s="209"/>
      <c r="DS42" s="207">
        <v>195867</v>
      </c>
      <c r="DT42" s="208"/>
      <c r="DU42" s="208"/>
      <c r="DV42" s="208"/>
      <c r="DW42" s="208"/>
      <c r="DX42" s="208"/>
      <c r="DY42" s="208"/>
      <c r="DZ42" s="208"/>
      <c r="EA42" s="208"/>
      <c r="EB42" s="208"/>
      <c r="EC42" s="208"/>
      <c r="ED42" s="208"/>
      <c r="EE42" s="209"/>
      <c r="EF42" s="207">
        <v>195867</v>
      </c>
      <c r="EG42" s="208"/>
      <c r="EH42" s="208"/>
      <c r="EI42" s="208"/>
      <c r="EJ42" s="208"/>
      <c r="EK42" s="208"/>
      <c r="EL42" s="208"/>
      <c r="EM42" s="208"/>
      <c r="EN42" s="208"/>
      <c r="EO42" s="208"/>
      <c r="EP42" s="208"/>
      <c r="EQ42" s="208"/>
      <c r="ER42" s="209"/>
      <c r="ES42" s="250"/>
      <c r="ET42" s="251"/>
      <c r="EU42" s="251"/>
      <c r="EV42" s="251"/>
      <c r="EW42" s="251"/>
      <c r="EX42" s="251"/>
      <c r="EY42" s="251"/>
      <c r="EZ42" s="251"/>
      <c r="FA42" s="251"/>
      <c r="FB42" s="251"/>
      <c r="FC42" s="251"/>
      <c r="FD42" s="251"/>
      <c r="FE42" s="252"/>
    </row>
    <row r="43" spans="1:161" ht="21.75" customHeight="1">
      <c r="A43" s="259" t="s">
        <v>437</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1"/>
      <c r="BX43" s="240"/>
      <c r="BY43" s="241"/>
      <c r="BZ43" s="241"/>
      <c r="CA43" s="241"/>
      <c r="CB43" s="241"/>
      <c r="CC43" s="241"/>
      <c r="CD43" s="241"/>
      <c r="CE43" s="242"/>
      <c r="CF43" s="243"/>
      <c r="CG43" s="241"/>
      <c r="CH43" s="241"/>
      <c r="CI43" s="241"/>
      <c r="CJ43" s="241"/>
      <c r="CK43" s="241"/>
      <c r="CL43" s="241"/>
      <c r="CM43" s="241"/>
      <c r="CN43" s="241"/>
      <c r="CO43" s="241"/>
      <c r="CP43" s="241"/>
      <c r="CQ43" s="241"/>
      <c r="CR43" s="242"/>
      <c r="CS43" s="244"/>
      <c r="CT43" s="245"/>
      <c r="CU43" s="245"/>
      <c r="CV43" s="245"/>
      <c r="CW43" s="245"/>
      <c r="CX43" s="245"/>
      <c r="CY43" s="245"/>
      <c r="CZ43" s="245"/>
      <c r="DA43" s="245"/>
      <c r="DB43" s="245"/>
      <c r="DC43" s="245"/>
      <c r="DD43" s="245"/>
      <c r="DE43" s="246"/>
      <c r="DF43" s="247"/>
      <c r="DG43" s="248"/>
      <c r="DH43" s="248"/>
      <c r="DI43" s="248"/>
      <c r="DJ43" s="248"/>
      <c r="DK43" s="248"/>
      <c r="DL43" s="248"/>
      <c r="DM43" s="248"/>
      <c r="DN43" s="248"/>
      <c r="DO43" s="248"/>
      <c r="DP43" s="248"/>
      <c r="DQ43" s="248"/>
      <c r="DR43" s="249"/>
      <c r="DS43" s="247"/>
      <c r="DT43" s="248"/>
      <c r="DU43" s="248"/>
      <c r="DV43" s="248"/>
      <c r="DW43" s="248"/>
      <c r="DX43" s="248"/>
      <c r="DY43" s="248"/>
      <c r="DZ43" s="248"/>
      <c r="EA43" s="248"/>
      <c r="EB43" s="248"/>
      <c r="EC43" s="248"/>
      <c r="ED43" s="248"/>
      <c r="EE43" s="249"/>
      <c r="EF43" s="247"/>
      <c r="EG43" s="248"/>
      <c r="EH43" s="248"/>
      <c r="EI43" s="248"/>
      <c r="EJ43" s="248"/>
      <c r="EK43" s="248"/>
      <c r="EL43" s="248"/>
      <c r="EM43" s="248"/>
      <c r="EN43" s="248"/>
      <c r="EO43" s="248"/>
      <c r="EP43" s="248"/>
      <c r="EQ43" s="248"/>
      <c r="ER43" s="249"/>
      <c r="ES43" s="253"/>
      <c r="ET43" s="254"/>
      <c r="EU43" s="254"/>
      <c r="EV43" s="254"/>
      <c r="EW43" s="254"/>
      <c r="EX43" s="254"/>
      <c r="EY43" s="254"/>
      <c r="EZ43" s="254"/>
      <c r="FA43" s="254"/>
      <c r="FB43" s="254"/>
      <c r="FC43" s="254"/>
      <c r="FD43" s="254"/>
      <c r="FE43" s="255"/>
    </row>
    <row r="44" spans="1:161" ht="24" customHeight="1">
      <c r="A44" s="259" t="s">
        <v>444</v>
      </c>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0"/>
      <c r="BS44" s="260"/>
      <c r="BT44" s="260"/>
      <c r="BU44" s="260"/>
      <c r="BV44" s="260"/>
      <c r="BW44" s="261"/>
      <c r="BX44" s="167" t="s">
        <v>443</v>
      </c>
      <c r="BY44" s="168"/>
      <c r="BZ44" s="168"/>
      <c r="CA44" s="168"/>
      <c r="CB44" s="168"/>
      <c r="CC44" s="168"/>
      <c r="CD44" s="168"/>
      <c r="CE44" s="169"/>
      <c r="CF44" s="170" t="s">
        <v>69</v>
      </c>
      <c r="CG44" s="168"/>
      <c r="CH44" s="168"/>
      <c r="CI44" s="168"/>
      <c r="CJ44" s="168"/>
      <c r="CK44" s="168"/>
      <c r="CL44" s="168"/>
      <c r="CM44" s="168"/>
      <c r="CN44" s="168"/>
      <c r="CO44" s="168"/>
      <c r="CP44" s="168"/>
      <c r="CQ44" s="168"/>
      <c r="CR44" s="169"/>
      <c r="CS44" s="188">
        <v>152</v>
      </c>
      <c r="CT44" s="189"/>
      <c r="CU44" s="189"/>
      <c r="CV44" s="189"/>
      <c r="CW44" s="189"/>
      <c r="CX44" s="189"/>
      <c r="CY44" s="189"/>
      <c r="CZ44" s="189"/>
      <c r="DA44" s="189"/>
      <c r="DB44" s="189"/>
      <c r="DC44" s="189"/>
      <c r="DD44" s="189"/>
      <c r="DE44" s="190"/>
      <c r="DF44" s="171">
        <v>147000</v>
      </c>
      <c r="DG44" s="172"/>
      <c r="DH44" s="172"/>
      <c r="DI44" s="172"/>
      <c r="DJ44" s="172"/>
      <c r="DK44" s="172"/>
      <c r="DL44" s="172"/>
      <c r="DM44" s="172"/>
      <c r="DN44" s="172"/>
      <c r="DO44" s="172"/>
      <c r="DP44" s="172"/>
      <c r="DQ44" s="172"/>
      <c r="DR44" s="173"/>
      <c r="DS44" s="171">
        <v>110000</v>
      </c>
      <c r="DT44" s="172"/>
      <c r="DU44" s="172"/>
      <c r="DV44" s="172"/>
      <c r="DW44" s="172"/>
      <c r="DX44" s="172"/>
      <c r="DY44" s="172"/>
      <c r="DZ44" s="172"/>
      <c r="EA44" s="172"/>
      <c r="EB44" s="172"/>
      <c r="EC44" s="172"/>
      <c r="ED44" s="172"/>
      <c r="EE44" s="173"/>
      <c r="EF44" s="171">
        <v>110000</v>
      </c>
      <c r="EG44" s="172"/>
      <c r="EH44" s="172"/>
      <c r="EI44" s="172"/>
      <c r="EJ44" s="172"/>
      <c r="EK44" s="172"/>
      <c r="EL44" s="172"/>
      <c r="EM44" s="172"/>
      <c r="EN44" s="172"/>
      <c r="EO44" s="172"/>
      <c r="EP44" s="172"/>
      <c r="EQ44" s="172"/>
      <c r="ER44" s="173"/>
      <c r="ES44" s="233"/>
      <c r="ET44" s="234"/>
      <c r="EU44" s="234"/>
      <c r="EV44" s="234"/>
      <c r="EW44" s="234"/>
      <c r="EX44" s="234"/>
      <c r="EY44" s="234"/>
      <c r="EZ44" s="234"/>
      <c r="FA44" s="234"/>
      <c r="FB44" s="234"/>
      <c r="FC44" s="234"/>
      <c r="FD44" s="234"/>
      <c r="FE44" s="235"/>
    </row>
    <row r="45" spans="1:161" ht="10.5" customHeight="1">
      <c r="A45" s="222" t="s">
        <v>70</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4"/>
      <c r="BX45" s="193"/>
      <c r="BY45" s="194"/>
      <c r="BZ45" s="194"/>
      <c r="CA45" s="194"/>
      <c r="CB45" s="194"/>
      <c r="CC45" s="194"/>
      <c r="CD45" s="194"/>
      <c r="CE45" s="195"/>
      <c r="CF45" s="199"/>
      <c r="CG45" s="194"/>
      <c r="CH45" s="194"/>
      <c r="CI45" s="194"/>
      <c r="CJ45" s="194"/>
      <c r="CK45" s="194"/>
      <c r="CL45" s="194"/>
      <c r="CM45" s="194"/>
      <c r="CN45" s="194"/>
      <c r="CO45" s="194"/>
      <c r="CP45" s="194"/>
      <c r="CQ45" s="194"/>
      <c r="CR45" s="195"/>
      <c r="CS45" s="201"/>
      <c r="CT45" s="202"/>
      <c r="CU45" s="202"/>
      <c r="CV45" s="202"/>
      <c r="CW45" s="202"/>
      <c r="CX45" s="202"/>
      <c r="CY45" s="202"/>
      <c r="CZ45" s="202"/>
      <c r="DA45" s="202"/>
      <c r="DB45" s="202"/>
      <c r="DC45" s="202"/>
      <c r="DD45" s="202"/>
      <c r="DE45" s="203"/>
      <c r="DF45" s="207"/>
      <c r="DG45" s="208"/>
      <c r="DH45" s="208"/>
      <c r="DI45" s="208"/>
      <c r="DJ45" s="208"/>
      <c r="DK45" s="208"/>
      <c r="DL45" s="208"/>
      <c r="DM45" s="208"/>
      <c r="DN45" s="208"/>
      <c r="DO45" s="208"/>
      <c r="DP45" s="208"/>
      <c r="DQ45" s="208"/>
      <c r="DR45" s="209"/>
      <c r="DS45" s="207"/>
      <c r="DT45" s="208"/>
      <c r="DU45" s="208"/>
      <c r="DV45" s="208"/>
      <c r="DW45" s="208"/>
      <c r="DX45" s="208"/>
      <c r="DY45" s="208"/>
      <c r="DZ45" s="208"/>
      <c r="EA45" s="208"/>
      <c r="EB45" s="208"/>
      <c r="EC45" s="208"/>
      <c r="ED45" s="208"/>
      <c r="EE45" s="209"/>
      <c r="EF45" s="207"/>
      <c r="EG45" s="208"/>
      <c r="EH45" s="208"/>
      <c r="EI45" s="208"/>
      <c r="EJ45" s="208"/>
      <c r="EK45" s="208"/>
      <c r="EL45" s="208"/>
      <c r="EM45" s="208"/>
      <c r="EN45" s="208"/>
      <c r="EO45" s="208"/>
      <c r="EP45" s="208"/>
      <c r="EQ45" s="208"/>
      <c r="ER45" s="209"/>
      <c r="ES45" s="250"/>
      <c r="ET45" s="251"/>
      <c r="EU45" s="251"/>
      <c r="EV45" s="251"/>
      <c r="EW45" s="251"/>
      <c r="EX45" s="251"/>
      <c r="EY45" s="251"/>
      <c r="EZ45" s="251"/>
      <c r="FA45" s="251"/>
      <c r="FB45" s="251"/>
      <c r="FC45" s="251"/>
      <c r="FD45" s="251"/>
      <c r="FE45" s="252"/>
    </row>
    <row r="46" spans="1:161" ht="10.5" customHeight="1">
      <c r="A46" s="256" t="s">
        <v>54</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8"/>
      <c r="BX46" s="240"/>
      <c r="BY46" s="241"/>
      <c r="BZ46" s="241"/>
      <c r="CA46" s="241"/>
      <c r="CB46" s="241"/>
      <c r="CC46" s="241"/>
      <c r="CD46" s="241"/>
      <c r="CE46" s="242"/>
      <c r="CF46" s="243"/>
      <c r="CG46" s="241"/>
      <c r="CH46" s="241"/>
      <c r="CI46" s="241"/>
      <c r="CJ46" s="241"/>
      <c r="CK46" s="241"/>
      <c r="CL46" s="241"/>
      <c r="CM46" s="241"/>
      <c r="CN46" s="241"/>
      <c r="CO46" s="241"/>
      <c r="CP46" s="241"/>
      <c r="CQ46" s="241"/>
      <c r="CR46" s="242"/>
      <c r="CS46" s="244"/>
      <c r="CT46" s="245"/>
      <c r="CU46" s="245"/>
      <c r="CV46" s="245"/>
      <c r="CW46" s="245"/>
      <c r="CX46" s="245"/>
      <c r="CY46" s="245"/>
      <c r="CZ46" s="245"/>
      <c r="DA46" s="245"/>
      <c r="DB46" s="245"/>
      <c r="DC46" s="245"/>
      <c r="DD46" s="245"/>
      <c r="DE46" s="246"/>
      <c r="DF46" s="247"/>
      <c r="DG46" s="248"/>
      <c r="DH46" s="248"/>
      <c r="DI46" s="248"/>
      <c r="DJ46" s="248"/>
      <c r="DK46" s="248"/>
      <c r="DL46" s="248"/>
      <c r="DM46" s="248"/>
      <c r="DN46" s="248"/>
      <c r="DO46" s="248"/>
      <c r="DP46" s="248"/>
      <c r="DQ46" s="248"/>
      <c r="DR46" s="249"/>
      <c r="DS46" s="247"/>
      <c r="DT46" s="248"/>
      <c r="DU46" s="248"/>
      <c r="DV46" s="248"/>
      <c r="DW46" s="248"/>
      <c r="DX46" s="248"/>
      <c r="DY46" s="248"/>
      <c r="DZ46" s="248"/>
      <c r="EA46" s="248"/>
      <c r="EB46" s="248"/>
      <c r="EC46" s="248"/>
      <c r="ED46" s="248"/>
      <c r="EE46" s="249"/>
      <c r="EF46" s="247"/>
      <c r="EG46" s="248"/>
      <c r="EH46" s="248"/>
      <c r="EI46" s="248"/>
      <c r="EJ46" s="248"/>
      <c r="EK46" s="248"/>
      <c r="EL46" s="248"/>
      <c r="EM46" s="248"/>
      <c r="EN46" s="248"/>
      <c r="EO46" s="248"/>
      <c r="EP46" s="248"/>
      <c r="EQ46" s="248"/>
      <c r="ER46" s="249"/>
      <c r="ES46" s="253"/>
      <c r="ET46" s="254"/>
      <c r="EU46" s="254"/>
      <c r="EV46" s="254"/>
      <c r="EW46" s="254"/>
      <c r="EX46" s="254"/>
      <c r="EY46" s="254"/>
      <c r="EZ46" s="254"/>
      <c r="FA46" s="254"/>
      <c r="FB46" s="254"/>
      <c r="FC46" s="254"/>
      <c r="FD46" s="254"/>
      <c r="FE46" s="255"/>
    </row>
    <row r="47" spans="1:161" ht="10.5" customHeight="1">
      <c r="A47" s="262" t="s">
        <v>72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4"/>
      <c r="BX47" s="167" t="s">
        <v>74</v>
      </c>
      <c r="BY47" s="168"/>
      <c r="BZ47" s="168"/>
      <c r="CA47" s="168"/>
      <c r="CB47" s="168"/>
      <c r="CC47" s="168"/>
      <c r="CD47" s="168"/>
      <c r="CE47" s="169"/>
      <c r="CF47" s="170" t="s">
        <v>71</v>
      </c>
      <c r="CG47" s="168"/>
      <c r="CH47" s="168"/>
      <c r="CI47" s="168"/>
      <c r="CJ47" s="168"/>
      <c r="CK47" s="168"/>
      <c r="CL47" s="168"/>
      <c r="CM47" s="168"/>
      <c r="CN47" s="168"/>
      <c r="CO47" s="168"/>
      <c r="CP47" s="168"/>
      <c r="CQ47" s="168"/>
      <c r="CR47" s="169"/>
      <c r="CS47" s="188"/>
      <c r="CT47" s="189"/>
      <c r="CU47" s="189"/>
      <c r="CV47" s="189"/>
      <c r="CW47" s="189"/>
      <c r="CX47" s="189"/>
      <c r="CY47" s="189"/>
      <c r="CZ47" s="189"/>
      <c r="DA47" s="189"/>
      <c r="DB47" s="189"/>
      <c r="DC47" s="189"/>
      <c r="DD47" s="189"/>
      <c r="DE47" s="190"/>
      <c r="DF47" s="171"/>
      <c r="DG47" s="172"/>
      <c r="DH47" s="172"/>
      <c r="DI47" s="172"/>
      <c r="DJ47" s="172"/>
      <c r="DK47" s="172"/>
      <c r="DL47" s="172"/>
      <c r="DM47" s="172"/>
      <c r="DN47" s="172"/>
      <c r="DO47" s="172"/>
      <c r="DP47" s="172"/>
      <c r="DQ47" s="172"/>
      <c r="DR47" s="173"/>
      <c r="DS47" s="171"/>
      <c r="DT47" s="172"/>
      <c r="DU47" s="172"/>
      <c r="DV47" s="172"/>
      <c r="DW47" s="172"/>
      <c r="DX47" s="172"/>
      <c r="DY47" s="172"/>
      <c r="DZ47" s="172"/>
      <c r="EA47" s="172"/>
      <c r="EB47" s="172"/>
      <c r="EC47" s="172"/>
      <c r="ED47" s="172"/>
      <c r="EE47" s="173"/>
      <c r="EF47" s="171"/>
      <c r="EG47" s="172"/>
      <c r="EH47" s="172"/>
      <c r="EI47" s="172"/>
      <c r="EJ47" s="172"/>
      <c r="EK47" s="172"/>
      <c r="EL47" s="172"/>
      <c r="EM47" s="172"/>
      <c r="EN47" s="172"/>
      <c r="EO47" s="172"/>
      <c r="EP47" s="172"/>
      <c r="EQ47" s="172"/>
      <c r="ER47" s="173"/>
      <c r="ES47" s="233"/>
      <c r="ET47" s="234"/>
      <c r="EU47" s="234"/>
      <c r="EV47" s="234"/>
      <c r="EW47" s="234"/>
      <c r="EX47" s="234"/>
      <c r="EY47" s="234"/>
      <c r="EZ47" s="234"/>
      <c r="FA47" s="234"/>
      <c r="FB47" s="234"/>
      <c r="FC47" s="234"/>
      <c r="FD47" s="234"/>
      <c r="FE47" s="235"/>
    </row>
    <row r="48" spans="1:161" ht="10.5" customHeight="1">
      <c r="A48" s="259" t="s">
        <v>73</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4"/>
      <c r="BX48" s="167"/>
      <c r="BY48" s="168"/>
      <c r="BZ48" s="168"/>
      <c r="CA48" s="168"/>
      <c r="CB48" s="168"/>
      <c r="CC48" s="168"/>
      <c r="CD48" s="168"/>
      <c r="CE48" s="169"/>
      <c r="CF48" s="170"/>
      <c r="CG48" s="168"/>
      <c r="CH48" s="168"/>
      <c r="CI48" s="168"/>
      <c r="CJ48" s="168"/>
      <c r="CK48" s="168"/>
      <c r="CL48" s="168"/>
      <c r="CM48" s="168"/>
      <c r="CN48" s="168"/>
      <c r="CO48" s="168"/>
      <c r="CP48" s="168"/>
      <c r="CQ48" s="168"/>
      <c r="CR48" s="169"/>
      <c r="CS48" s="188"/>
      <c r="CT48" s="189"/>
      <c r="CU48" s="189"/>
      <c r="CV48" s="189"/>
      <c r="CW48" s="189"/>
      <c r="CX48" s="189"/>
      <c r="CY48" s="189"/>
      <c r="CZ48" s="189"/>
      <c r="DA48" s="189"/>
      <c r="DB48" s="189"/>
      <c r="DC48" s="189"/>
      <c r="DD48" s="189"/>
      <c r="DE48" s="190"/>
      <c r="DF48" s="171"/>
      <c r="DG48" s="172"/>
      <c r="DH48" s="172"/>
      <c r="DI48" s="172"/>
      <c r="DJ48" s="172"/>
      <c r="DK48" s="172"/>
      <c r="DL48" s="172"/>
      <c r="DM48" s="172"/>
      <c r="DN48" s="172"/>
      <c r="DO48" s="172"/>
      <c r="DP48" s="172"/>
      <c r="DQ48" s="172"/>
      <c r="DR48" s="173"/>
      <c r="DS48" s="171"/>
      <c r="DT48" s="172"/>
      <c r="DU48" s="172"/>
      <c r="DV48" s="172"/>
      <c r="DW48" s="172"/>
      <c r="DX48" s="172"/>
      <c r="DY48" s="172"/>
      <c r="DZ48" s="172"/>
      <c r="EA48" s="172"/>
      <c r="EB48" s="172"/>
      <c r="EC48" s="172"/>
      <c r="ED48" s="172"/>
      <c r="EE48" s="173"/>
      <c r="EF48" s="171"/>
      <c r="EG48" s="172"/>
      <c r="EH48" s="172"/>
      <c r="EI48" s="172"/>
      <c r="EJ48" s="172"/>
      <c r="EK48" s="172"/>
      <c r="EL48" s="172"/>
      <c r="EM48" s="172"/>
      <c r="EN48" s="172"/>
      <c r="EO48" s="172"/>
      <c r="EP48" s="172"/>
      <c r="EQ48" s="172"/>
      <c r="ER48" s="173"/>
      <c r="ES48" s="233"/>
      <c r="ET48" s="234"/>
      <c r="EU48" s="234"/>
      <c r="EV48" s="234"/>
      <c r="EW48" s="234"/>
      <c r="EX48" s="234"/>
      <c r="EY48" s="234"/>
      <c r="EZ48" s="234"/>
      <c r="FA48" s="234"/>
      <c r="FB48" s="234"/>
      <c r="FC48" s="234"/>
      <c r="FD48" s="234"/>
      <c r="FE48" s="235"/>
    </row>
    <row r="49" spans="1:161" ht="10.5" customHeight="1">
      <c r="A49" s="259" t="s">
        <v>463</v>
      </c>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4"/>
      <c r="BX49" s="167" t="s">
        <v>76</v>
      </c>
      <c r="BY49" s="168"/>
      <c r="BZ49" s="168"/>
      <c r="CA49" s="168"/>
      <c r="CB49" s="168"/>
      <c r="CC49" s="168"/>
      <c r="CD49" s="168"/>
      <c r="CE49" s="169"/>
      <c r="CF49" s="170" t="s">
        <v>71</v>
      </c>
      <c r="CG49" s="168"/>
      <c r="CH49" s="168"/>
      <c r="CI49" s="168"/>
      <c r="CJ49" s="168"/>
      <c r="CK49" s="168"/>
      <c r="CL49" s="168"/>
      <c r="CM49" s="168"/>
      <c r="CN49" s="168"/>
      <c r="CO49" s="168"/>
      <c r="CP49" s="168"/>
      <c r="CQ49" s="168"/>
      <c r="CR49" s="169"/>
      <c r="CS49" s="188">
        <v>189</v>
      </c>
      <c r="CT49" s="189"/>
      <c r="CU49" s="189"/>
      <c r="CV49" s="189"/>
      <c r="CW49" s="189"/>
      <c r="CX49" s="189"/>
      <c r="CY49" s="189"/>
      <c r="CZ49" s="189"/>
      <c r="DA49" s="189"/>
      <c r="DB49" s="189"/>
      <c r="DC49" s="189"/>
      <c r="DD49" s="189"/>
      <c r="DE49" s="190"/>
      <c r="DF49" s="171">
        <v>-15000</v>
      </c>
      <c r="DG49" s="172"/>
      <c r="DH49" s="172"/>
      <c r="DI49" s="172"/>
      <c r="DJ49" s="172"/>
      <c r="DK49" s="172"/>
      <c r="DL49" s="172"/>
      <c r="DM49" s="172"/>
      <c r="DN49" s="172"/>
      <c r="DO49" s="172"/>
      <c r="DP49" s="172"/>
      <c r="DQ49" s="172"/>
      <c r="DR49" s="173"/>
      <c r="DS49" s="171"/>
      <c r="DT49" s="172"/>
      <c r="DU49" s="172"/>
      <c r="DV49" s="172"/>
      <c r="DW49" s="172"/>
      <c r="DX49" s="172"/>
      <c r="DY49" s="172"/>
      <c r="DZ49" s="172"/>
      <c r="EA49" s="172"/>
      <c r="EB49" s="172"/>
      <c r="EC49" s="172"/>
      <c r="ED49" s="172"/>
      <c r="EE49" s="173"/>
      <c r="EF49" s="171"/>
      <c r="EG49" s="172"/>
      <c r="EH49" s="172"/>
      <c r="EI49" s="172"/>
      <c r="EJ49" s="172"/>
      <c r="EK49" s="172"/>
      <c r="EL49" s="172"/>
      <c r="EM49" s="172"/>
      <c r="EN49" s="172"/>
      <c r="EO49" s="172"/>
      <c r="EP49" s="172"/>
      <c r="EQ49" s="172"/>
      <c r="ER49" s="173"/>
      <c r="ES49" s="233"/>
      <c r="ET49" s="234"/>
      <c r="EU49" s="234"/>
      <c r="EV49" s="234"/>
      <c r="EW49" s="234"/>
      <c r="EX49" s="234"/>
      <c r="EY49" s="234"/>
      <c r="EZ49" s="234"/>
      <c r="FA49" s="234"/>
      <c r="FB49" s="234"/>
      <c r="FC49" s="234"/>
      <c r="FD49" s="234"/>
      <c r="FE49" s="235"/>
    </row>
    <row r="50" spans="1:161" ht="10.5" customHeight="1">
      <c r="A50" s="222" t="s">
        <v>75</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4"/>
      <c r="BX50" s="193"/>
      <c r="BY50" s="194"/>
      <c r="BZ50" s="194"/>
      <c r="CA50" s="194"/>
      <c r="CB50" s="194"/>
      <c r="CC50" s="194"/>
      <c r="CD50" s="194"/>
      <c r="CE50" s="195"/>
      <c r="CF50" s="199" t="s">
        <v>459</v>
      </c>
      <c r="CG50" s="194"/>
      <c r="CH50" s="194"/>
      <c r="CI50" s="194"/>
      <c r="CJ50" s="194"/>
      <c r="CK50" s="194"/>
      <c r="CL50" s="194"/>
      <c r="CM50" s="194"/>
      <c r="CN50" s="194"/>
      <c r="CO50" s="194"/>
      <c r="CP50" s="194"/>
      <c r="CQ50" s="194"/>
      <c r="CR50" s="195"/>
      <c r="CS50" s="201"/>
      <c r="CT50" s="202"/>
      <c r="CU50" s="202"/>
      <c r="CV50" s="202"/>
      <c r="CW50" s="202"/>
      <c r="CX50" s="202"/>
      <c r="CY50" s="202"/>
      <c r="CZ50" s="202"/>
      <c r="DA50" s="202"/>
      <c r="DB50" s="202"/>
      <c r="DC50" s="202"/>
      <c r="DD50" s="202"/>
      <c r="DE50" s="203"/>
      <c r="DF50" s="207">
        <f>DF52+DF53</f>
        <v>30274.1</v>
      </c>
      <c r="DG50" s="208"/>
      <c r="DH50" s="208"/>
      <c r="DI50" s="208"/>
      <c r="DJ50" s="208"/>
      <c r="DK50" s="208"/>
      <c r="DL50" s="208"/>
      <c r="DM50" s="208"/>
      <c r="DN50" s="208"/>
      <c r="DO50" s="208"/>
      <c r="DP50" s="208"/>
      <c r="DQ50" s="208"/>
      <c r="DR50" s="209"/>
      <c r="DS50" s="207"/>
      <c r="DT50" s="208"/>
      <c r="DU50" s="208"/>
      <c r="DV50" s="208"/>
      <c r="DW50" s="208"/>
      <c r="DX50" s="208"/>
      <c r="DY50" s="208"/>
      <c r="DZ50" s="208"/>
      <c r="EA50" s="208"/>
      <c r="EB50" s="208"/>
      <c r="EC50" s="208"/>
      <c r="ED50" s="208"/>
      <c r="EE50" s="209"/>
      <c r="EF50" s="207"/>
      <c r="EG50" s="208"/>
      <c r="EH50" s="208"/>
      <c r="EI50" s="208"/>
      <c r="EJ50" s="208"/>
      <c r="EK50" s="208"/>
      <c r="EL50" s="208"/>
      <c r="EM50" s="208"/>
      <c r="EN50" s="208"/>
      <c r="EO50" s="208"/>
      <c r="EP50" s="208"/>
      <c r="EQ50" s="208"/>
      <c r="ER50" s="209"/>
      <c r="ES50" s="250"/>
      <c r="ET50" s="251"/>
      <c r="EU50" s="251"/>
      <c r="EV50" s="251"/>
      <c r="EW50" s="251"/>
      <c r="EX50" s="251"/>
      <c r="EY50" s="251"/>
      <c r="EZ50" s="251"/>
      <c r="FA50" s="251"/>
      <c r="FB50" s="251"/>
      <c r="FC50" s="251"/>
      <c r="FD50" s="251"/>
      <c r="FE50" s="252"/>
    </row>
    <row r="51" spans="1:161" ht="10.5" customHeight="1">
      <c r="A51" s="256" t="s">
        <v>460</v>
      </c>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8"/>
      <c r="BX51" s="240"/>
      <c r="BY51" s="241"/>
      <c r="BZ51" s="241"/>
      <c r="CA51" s="241"/>
      <c r="CB51" s="241"/>
      <c r="CC51" s="241"/>
      <c r="CD51" s="241"/>
      <c r="CE51" s="242"/>
      <c r="CF51" s="243"/>
      <c r="CG51" s="241"/>
      <c r="CH51" s="241"/>
      <c r="CI51" s="241"/>
      <c r="CJ51" s="241"/>
      <c r="CK51" s="241"/>
      <c r="CL51" s="241"/>
      <c r="CM51" s="241"/>
      <c r="CN51" s="241"/>
      <c r="CO51" s="241"/>
      <c r="CP51" s="241"/>
      <c r="CQ51" s="241"/>
      <c r="CR51" s="242"/>
      <c r="CS51" s="244"/>
      <c r="CT51" s="245"/>
      <c r="CU51" s="245"/>
      <c r="CV51" s="245"/>
      <c r="CW51" s="245"/>
      <c r="CX51" s="245"/>
      <c r="CY51" s="245"/>
      <c r="CZ51" s="245"/>
      <c r="DA51" s="245"/>
      <c r="DB51" s="245"/>
      <c r="DC51" s="245"/>
      <c r="DD51" s="245"/>
      <c r="DE51" s="246"/>
      <c r="DF51" s="247"/>
      <c r="DG51" s="248"/>
      <c r="DH51" s="248"/>
      <c r="DI51" s="248"/>
      <c r="DJ51" s="248"/>
      <c r="DK51" s="248"/>
      <c r="DL51" s="248"/>
      <c r="DM51" s="248"/>
      <c r="DN51" s="248"/>
      <c r="DO51" s="248"/>
      <c r="DP51" s="248"/>
      <c r="DQ51" s="248"/>
      <c r="DR51" s="249"/>
      <c r="DS51" s="247"/>
      <c r="DT51" s="248"/>
      <c r="DU51" s="248"/>
      <c r="DV51" s="248"/>
      <c r="DW51" s="248"/>
      <c r="DX51" s="248"/>
      <c r="DY51" s="248"/>
      <c r="DZ51" s="248"/>
      <c r="EA51" s="248"/>
      <c r="EB51" s="248"/>
      <c r="EC51" s="248"/>
      <c r="ED51" s="248"/>
      <c r="EE51" s="249"/>
      <c r="EF51" s="247"/>
      <c r="EG51" s="248"/>
      <c r="EH51" s="248"/>
      <c r="EI51" s="248"/>
      <c r="EJ51" s="248"/>
      <c r="EK51" s="248"/>
      <c r="EL51" s="248"/>
      <c r="EM51" s="248"/>
      <c r="EN51" s="248"/>
      <c r="EO51" s="248"/>
      <c r="EP51" s="248"/>
      <c r="EQ51" s="248"/>
      <c r="ER51" s="249"/>
      <c r="ES51" s="253"/>
      <c r="ET51" s="254"/>
      <c r="EU51" s="254"/>
      <c r="EV51" s="254"/>
      <c r="EW51" s="254"/>
      <c r="EX51" s="254"/>
      <c r="EY51" s="254"/>
      <c r="EZ51" s="254"/>
      <c r="FA51" s="254"/>
      <c r="FB51" s="254"/>
      <c r="FC51" s="254"/>
      <c r="FD51" s="254"/>
      <c r="FE51" s="255"/>
    </row>
    <row r="52" spans="1:161" ht="10.5" customHeight="1">
      <c r="A52" s="262" t="s">
        <v>464</v>
      </c>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4"/>
      <c r="BX52" s="167"/>
      <c r="BY52" s="168"/>
      <c r="BZ52" s="168"/>
      <c r="CA52" s="168"/>
      <c r="CB52" s="168"/>
      <c r="CC52" s="168"/>
      <c r="CD52" s="168"/>
      <c r="CE52" s="169"/>
      <c r="CF52" s="170" t="s">
        <v>459</v>
      </c>
      <c r="CG52" s="168"/>
      <c r="CH52" s="168"/>
      <c r="CI52" s="168"/>
      <c r="CJ52" s="168"/>
      <c r="CK52" s="168"/>
      <c r="CL52" s="168"/>
      <c r="CM52" s="168"/>
      <c r="CN52" s="168"/>
      <c r="CO52" s="168"/>
      <c r="CP52" s="168"/>
      <c r="CQ52" s="168"/>
      <c r="CR52" s="169"/>
      <c r="CS52" s="188">
        <v>144</v>
      </c>
      <c r="CT52" s="268"/>
      <c r="CU52" s="268"/>
      <c r="CV52" s="268"/>
      <c r="CW52" s="268"/>
      <c r="CX52" s="268"/>
      <c r="CY52" s="268"/>
      <c r="CZ52" s="268"/>
      <c r="DA52" s="268"/>
      <c r="DB52" s="268"/>
      <c r="DC52" s="268"/>
      <c r="DD52" s="268"/>
      <c r="DE52" s="269"/>
      <c r="DF52" s="171">
        <v>2554.1</v>
      </c>
      <c r="DG52" s="270"/>
      <c r="DH52" s="270"/>
      <c r="DI52" s="270"/>
      <c r="DJ52" s="270"/>
      <c r="DK52" s="270"/>
      <c r="DL52" s="270"/>
      <c r="DM52" s="270"/>
      <c r="DN52" s="270"/>
      <c r="DO52" s="270"/>
      <c r="DP52" s="270"/>
      <c r="DQ52" s="270"/>
      <c r="DR52" s="271"/>
      <c r="DS52" s="171"/>
      <c r="DT52" s="172"/>
      <c r="DU52" s="172"/>
      <c r="DV52" s="172"/>
      <c r="DW52" s="172"/>
      <c r="DX52" s="172"/>
      <c r="DY52" s="172"/>
      <c r="DZ52" s="172"/>
      <c r="EA52" s="172"/>
      <c r="EB52" s="172"/>
      <c r="EC52" s="172"/>
      <c r="ED52" s="172"/>
      <c r="EE52" s="173"/>
      <c r="EF52" s="171"/>
      <c r="EG52" s="172"/>
      <c r="EH52" s="172"/>
      <c r="EI52" s="172"/>
      <c r="EJ52" s="172"/>
      <c r="EK52" s="172"/>
      <c r="EL52" s="172"/>
      <c r="EM52" s="172"/>
      <c r="EN52" s="172"/>
      <c r="EO52" s="172"/>
      <c r="EP52" s="172"/>
      <c r="EQ52" s="172"/>
      <c r="ER52" s="173"/>
      <c r="ES52" s="233"/>
      <c r="ET52" s="234"/>
      <c r="EU52" s="234"/>
      <c r="EV52" s="234"/>
      <c r="EW52" s="234"/>
      <c r="EX52" s="234"/>
      <c r="EY52" s="234"/>
      <c r="EZ52" s="234"/>
      <c r="FA52" s="234"/>
      <c r="FB52" s="234"/>
      <c r="FC52" s="234"/>
      <c r="FD52" s="234"/>
      <c r="FE52" s="235"/>
    </row>
    <row r="53" spans="1:161" ht="12.75" customHeight="1">
      <c r="A53" s="262" t="s">
        <v>465</v>
      </c>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4"/>
      <c r="BX53" s="167" t="s">
        <v>78</v>
      </c>
      <c r="BY53" s="168"/>
      <c r="BZ53" s="168"/>
      <c r="CA53" s="168"/>
      <c r="CB53" s="168"/>
      <c r="CC53" s="168"/>
      <c r="CD53" s="168"/>
      <c r="CE53" s="169"/>
      <c r="CF53" s="170" t="s">
        <v>46</v>
      </c>
      <c r="CG53" s="168"/>
      <c r="CH53" s="168"/>
      <c r="CI53" s="168"/>
      <c r="CJ53" s="168"/>
      <c r="CK53" s="168"/>
      <c r="CL53" s="168"/>
      <c r="CM53" s="168"/>
      <c r="CN53" s="168"/>
      <c r="CO53" s="168"/>
      <c r="CP53" s="168"/>
      <c r="CQ53" s="168"/>
      <c r="CR53" s="169"/>
      <c r="CS53" s="188">
        <v>446</v>
      </c>
      <c r="CT53" s="268"/>
      <c r="CU53" s="268"/>
      <c r="CV53" s="268"/>
      <c r="CW53" s="268"/>
      <c r="CX53" s="268"/>
      <c r="CY53" s="268"/>
      <c r="CZ53" s="268"/>
      <c r="DA53" s="268"/>
      <c r="DB53" s="268"/>
      <c r="DC53" s="268"/>
      <c r="DD53" s="268"/>
      <c r="DE53" s="269"/>
      <c r="DF53" s="171">
        <v>27720</v>
      </c>
      <c r="DG53" s="270"/>
      <c r="DH53" s="270"/>
      <c r="DI53" s="270"/>
      <c r="DJ53" s="270"/>
      <c r="DK53" s="270"/>
      <c r="DL53" s="270"/>
      <c r="DM53" s="270"/>
      <c r="DN53" s="270"/>
      <c r="DO53" s="270"/>
      <c r="DP53" s="270"/>
      <c r="DQ53" s="270"/>
      <c r="DR53" s="271"/>
      <c r="DS53" s="171"/>
      <c r="DT53" s="172"/>
      <c r="DU53" s="172"/>
      <c r="DV53" s="172"/>
      <c r="DW53" s="172"/>
      <c r="DX53" s="172"/>
      <c r="DY53" s="172"/>
      <c r="DZ53" s="172"/>
      <c r="EA53" s="172"/>
      <c r="EB53" s="172"/>
      <c r="EC53" s="172"/>
      <c r="ED53" s="172"/>
      <c r="EE53" s="173"/>
      <c r="EF53" s="171"/>
      <c r="EG53" s="172"/>
      <c r="EH53" s="172"/>
      <c r="EI53" s="172"/>
      <c r="EJ53" s="172"/>
      <c r="EK53" s="172"/>
      <c r="EL53" s="172"/>
      <c r="EM53" s="172"/>
      <c r="EN53" s="172"/>
      <c r="EO53" s="172"/>
      <c r="EP53" s="172"/>
      <c r="EQ53" s="172"/>
      <c r="ER53" s="173"/>
      <c r="ES53" s="233"/>
      <c r="ET53" s="234"/>
      <c r="EU53" s="234"/>
      <c r="EV53" s="234"/>
      <c r="EW53" s="234"/>
      <c r="EX53" s="234"/>
      <c r="EY53" s="234"/>
      <c r="EZ53" s="234"/>
      <c r="FA53" s="234"/>
      <c r="FB53" s="234"/>
      <c r="FC53" s="234"/>
      <c r="FD53" s="234"/>
      <c r="FE53" s="235"/>
    </row>
    <row r="54" spans="1:161" ht="33.75" customHeight="1">
      <c r="A54" s="222" t="s">
        <v>77</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4"/>
      <c r="BX54" s="167" t="s">
        <v>80</v>
      </c>
      <c r="BY54" s="168"/>
      <c r="BZ54" s="168"/>
      <c r="CA54" s="168"/>
      <c r="CB54" s="168"/>
      <c r="CC54" s="168"/>
      <c r="CD54" s="168"/>
      <c r="CE54" s="169"/>
      <c r="CF54" s="170" t="s">
        <v>81</v>
      </c>
      <c r="CG54" s="168"/>
      <c r="CH54" s="168"/>
      <c r="CI54" s="168"/>
      <c r="CJ54" s="168"/>
      <c r="CK54" s="168"/>
      <c r="CL54" s="168"/>
      <c r="CM54" s="168"/>
      <c r="CN54" s="168"/>
      <c r="CO54" s="168"/>
      <c r="CP54" s="168"/>
      <c r="CQ54" s="168"/>
      <c r="CR54" s="169"/>
      <c r="CS54" s="188"/>
      <c r="CT54" s="189"/>
      <c r="CU54" s="189"/>
      <c r="CV54" s="189"/>
      <c r="CW54" s="189"/>
      <c r="CX54" s="189"/>
      <c r="CY54" s="189"/>
      <c r="CZ54" s="189"/>
      <c r="DA54" s="189"/>
      <c r="DB54" s="189"/>
      <c r="DC54" s="189"/>
      <c r="DD54" s="189"/>
      <c r="DE54" s="190"/>
      <c r="DF54" s="171"/>
      <c r="DG54" s="172"/>
      <c r="DH54" s="172"/>
      <c r="DI54" s="172"/>
      <c r="DJ54" s="172"/>
      <c r="DK54" s="172"/>
      <c r="DL54" s="172"/>
      <c r="DM54" s="172"/>
      <c r="DN54" s="172"/>
      <c r="DO54" s="172"/>
      <c r="DP54" s="172"/>
      <c r="DQ54" s="172"/>
      <c r="DR54" s="173"/>
      <c r="DS54" s="171"/>
      <c r="DT54" s="172"/>
      <c r="DU54" s="172"/>
      <c r="DV54" s="172"/>
      <c r="DW54" s="172"/>
      <c r="DX54" s="172"/>
      <c r="DY54" s="172"/>
      <c r="DZ54" s="172"/>
      <c r="EA54" s="172"/>
      <c r="EB54" s="172"/>
      <c r="EC54" s="172"/>
      <c r="ED54" s="172"/>
      <c r="EE54" s="173"/>
      <c r="EF54" s="171"/>
      <c r="EG54" s="172"/>
      <c r="EH54" s="172"/>
      <c r="EI54" s="172"/>
      <c r="EJ54" s="172"/>
      <c r="EK54" s="172"/>
      <c r="EL54" s="172"/>
      <c r="EM54" s="172"/>
      <c r="EN54" s="172"/>
      <c r="EO54" s="172"/>
      <c r="EP54" s="172"/>
      <c r="EQ54" s="172"/>
      <c r="ER54" s="173"/>
      <c r="ES54" s="265" t="s">
        <v>46</v>
      </c>
      <c r="ET54" s="266"/>
      <c r="EU54" s="266"/>
      <c r="EV54" s="266"/>
      <c r="EW54" s="266"/>
      <c r="EX54" s="266"/>
      <c r="EY54" s="266"/>
      <c r="EZ54" s="266"/>
      <c r="FA54" s="266"/>
      <c r="FB54" s="266"/>
      <c r="FC54" s="266"/>
      <c r="FD54" s="266"/>
      <c r="FE54" s="267"/>
    </row>
    <row r="55" spans="1:161" ht="10.5" customHeight="1">
      <c r="A55" s="231" t="s">
        <v>79</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6"/>
      <c r="BX55" s="167"/>
      <c r="BY55" s="168"/>
      <c r="BZ55" s="168"/>
      <c r="CA55" s="168"/>
      <c r="CB55" s="168"/>
      <c r="CC55" s="168"/>
      <c r="CD55" s="168"/>
      <c r="CE55" s="169"/>
      <c r="CF55" s="170"/>
      <c r="CG55" s="168"/>
      <c r="CH55" s="168"/>
      <c r="CI55" s="168"/>
      <c r="CJ55" s="168"/>
      <c r="CK55" s="168"/>
      <c r="CL55" s="168"/>
      <c r="CM55" s="168"/>
      <c r="CN55" s="168"/>
      <c r="CO55" s="168"/>
      <c r="CP55" s="168"/>
      <c r="CQ55" s="168"/>
      <c r="CR55" s="169"/>
      <c r="CS55" s="188"/>
      <c r="CT55" s="189"/>
      <c r="CU55" s="189"/>
      <c r="CV55" s="189"/>
      <c r="CW55" s="189"/>
      <c r="CX55" s="189"/>
      <c r="CY55" s="189"/>
      <c r="CZ55" s="189"/>
      <c r="DA55" s="189"/>
      <c r="DB55" s="189"/>
      <c r="DC55" s="189"/>
      <c r="DD55" s="189"/>
      <c r="DE55" s="190"/>
      <c r="DF55" s="171"/>
      <c r="DG55" s="172"/>
      <c r="DH55" s="172"/>
      <c r="DI55" s="172"/>
      <c r="DJ55" s="172"/>
      <c r="DK55" s="172"/>
      <c r="DL55" s="172"/>
      <c r="DM55" s="172"/>
      <c r="DN55" s="172"/>
      <c r="DO55" s="172"/>
      <c r="DP55" s="172"/>
      <c r="DQ55" s="172"/>
      <c r="DR55" s="173"/>
      <c r="DS55" s="171"/>
      <c r="DT55" s="172"/>
      <c r="DU55" s="172"/>
      <c r="DV55" s="172"/>
      <c r="DW55" s="172"/>
      <c r="DX55" s="172"/>
      <c r="DY55" s="172"/>
      <c r="DZ55" s="172"/>
      <c r="EA55" s="172"/>
      <c r="EB55" s="172"/>
      <c r="EC55" s="172"/>
      <c r="ED55" s="172"/>
      <c r="EE55" s="173"/>
      <c r="EF55" s="171"/>
      <c r="EG55" s="172"/>
      <c r="EH55" s="172"/>
      <c r="EI55" s="172"/>
      <c r="EJ55" s="172"/>
      <c r="EK55" s="172"/>
      <c r="EL55" s="172"/>
      <c r="EM55" s="172"/>
      <c r="EN55" s="172"/>
      <c r="EO55" s="172"/>
      <c r="EP55" s="172"/>
      <c r="EQ55" s="172"/>
      <c r="ER55" s="173"/>
      <c r="ES55" s="265"/>
      <c r="ET55" s="266"/>
      <c r="EU55" s="266"/>
      <c r="EV55" s="266"/>
      <c r="EW55" s="266"/>
      <c r="EX55" s="266"/>
      <c r="EY55" s="266"/>
      <c r="EZ55" s="266"/>
      <c r="FA55" s="266"/>
      <c r="FB55" s="266"/>
      <c r="FC55" s="266"/>
      <c r="FD55" s="266"/>
      <c r="FE55" s="267"/>
    </row>
    <row r="56" spans="1:75" ht="11.25">
      <c r="A56" s="259"/>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4"/>
    </row>
  </sheetData>
  <sheetProtection/>
  <mergeCells count="257">
    <mergeCell ref="ES54:FE54"/>
    <mergeCell ref="A54:BW54"/>
    <mergeCell ref="A56:BW56"/>
    <mergeCell ref="BX55:CE55"/>
    <mergeCell ref="CF55:CR55"/>
    <mergeCell ref="CS55:DE55"/>
    <mergeCell ref="DF55:DR55"/>
    <mergeCell ref="A55:BW55"/>
    <mergeCell ref="BX54:CE54"/>
    <mergeCell ref="CF54:CR54"/>
    <mergeCell ref="CS54:DE54"/>
    <mergeCell ref="DF54:DR54"/>
    <mergeCell ref="DS54:EE54"/>
    <mergeCell ref="EF55:ER55"/>
    <mergeCell ref="DS53:EE53"/>
    <mergeCell ref="DS55:EE55"/>
    <mergeCell ref="DF53:DR53"/>
    <mergeCell ref="EF54:ER54"/>
    <mergeCell ref="ES50:FE51"/>
    <mergeCell ref="DS52:EE52"/>
    <mergeCell ref="EF52:ER52"/>
    <mergeCell ref="ES52:FE52"/>
    <mergeCell ref="EF53:ER53"/>
    <mergeCell ref="ES53:FE53"/>
    <mergeCell ref="ES55:FE55"/>
    <mergeCell ref="A52:BW52"/>
    <mergeCell ref="A53:BW53"/>
    <mergeCell ref="BX52:CE52"/>
    <mergeCell ref="CF52:CR52"/>
    <mergeCell ref="CS52:DE52"/>
    <mergeCell ref="DF52:DR52"/>
    <mergeCell ref="BX53:CE53"/>
    <mergeCell ref="CF53:CR53"/>
    <mergeCell ref="CS53:DE53"/>
    <mergeCell ref="A51:BW51"/>
    <mergeCell ref="BX50:CE51"/>
    <mergeCell ref="CF50:CR51"/>
    <mergeCell ref="CS50:DE51"/>
    <mergeCell ref="DF50:DR51"/>
    <mergeCell ref="DS50:EE51"/>
    <mergeCell ref="ES48:FE48"/>
    <mergeCell ref="A50:BW50"/>
    <mergeCell ref="BX49:CE49"/>
    <mergeCell ref="CF49:CR49"/>
    <mergeCell ref="CS49:DE49"/>
    <mergeCell ref="DF49:DR49"/>
    <mergeCell ref="DS49:EE49"/>
    <mergeCell ref="EF49:ER49"/>
    <mergeCell ref="ES49:FE49"/>
    <mergeCell ref="EF50:ER51"/>
    <mergeCell ref="DS47:EE47"/>
    <mergeCell ref="EF47:ER47"/>
    <mergeCell ref="ES47:FE47"/>
    <mergeCell ref="A49:BW49"/>
    <mergeCell ref="BX48:CE48"/>
    <mergeCell ref="CF48:CR48"/>
    <mergeCell ref="CS48:DE48"/>
    <mergeCell ref="DF48:DR48"/>
    <mergeCell ref="DS48:EE48"/>
    <mergeCell ref="EF48:ER48"/>
    <mergeCell ref="A47:BW47"/>
    <mergeCell ref="A48:BW48"/>
    <mergeCell ref="BX47:CE47"/>
    <mergeCell ref="CF47:CR47"/>
    <mergeCell ref="CS47:DE47"/>
    <mergeCell ref="DF47:DR47"/>
    <mergeCell ref="EF44:ER44"/>
    <mergeCell ref="ES44:FE44"/>
    <mergeCell ref="A46:BW46"/>
    <mergeCell ref="BX45:CE46"/>
    <mergeCell ref="CF45:CR46"/>
    <mergeCell ref="CS45:DE46"/>
    <mergeCell ref="DF45:DR46"/>
    <mergeCell ref="DS45:EE46"/>
    <mergeCell ref="EF45:ER46"/>
    <mergeCell ref="ES45:FE46"/>
    <mergeCell ref="A45:BW45"/>
    <mergeCell ref="BX44:CE44"/>
    <mergeCell ref="CF44:CR44"/>
    <mergeCell ref="CS44:DE44"/>
    <mergeCell ref="DF44:DR44"/>
    <mergeCell ref="DS44:EE44"/>
    <mergeCell ref="A44:BW44"/>
    <mergeCell ref="ES41:FE41"/>
    <mergeCell ref="A42:BW42"/>
    <mergeCell ref="BX42:CE43"/>
    <mergeCell ref="CF42:CR43"/>
    <mergeCell ref="CS42:DE43"/>
    <mergeCell ref="DF42:DR43"/>
    <mergeCell ref="DS42:EE43"/>
    <mergeCell ref="EF42:ER43"/>
    <mergeCell ref="ES42:FE43"/>
    <mergeCell ref="A43:BW43"/>
    <mergeCell ref="EF39:ER40"/>
    <mergeCell ref="ES39:FE40"/>
    <mergeCell ref="A40:BW40"/>
    <mergeCell ref="A41:BW41"/>
    <mergeCell ref="BX41:CE41"/>
    <mergeCell ref="CF41:CR41"/>
    <mergeCell ref="CS41:DE41"/>
    <mergeCell ref="DF41:DR41"/>
    <mergeCell ref="DS41:EE41"/>
    <mergeCell ref="EF41:ER41"/>
    <mergeCell ref="A39:BW39"/>
    <mergeCell ref="BX39:CE40"/>
    <mergeCell ref="CF39:CR40"/>
    <mergeCell ref="CS39:DE40"/>
    <mergeCell ref="DF39:DR40"/>
    <mergeCell ref="DS39:EE40"/>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S25:FE26"/>
    <mergeCell ref="DF26:DR26"/>
    <mergeCell ref="DS26:EE26"/>
    <mergeCell ref="EF26:ER26"/>
    <mergeCell ref="DL25:DN25"/>
    <mergeCell ref="DO25:DR25"/>
    <mergeCell ref="DS25:DX25"/>
    <mergeCell ref="DY25:EA25"/>
    <mergeCell ref="K19:DP19"/>
    <mergeCell ref="ES19:FE19"/>
    <mergeCell ref="ES20:FE20"/>
    <mergeCell ref="A22:FE22"/>
    <mergeCell ref="A24:BW26"/>
    <mergeCell ref="BX24:CE26"/>
    <mergeCell ref="CF24:CR26"/>
    <mergeCell ref="CS24:DE26"/>
    <mergeCell ref="EL25:EN25"/>
    <mergeCell ref="EO25:ER25"/>
    <mergeCell ref="DF24:FE24"/>
    <mergeCell ref="DF25:DK25"/>
    <mergeCell ref="A15:AA15"/>
    <mergeCell ref="ES15:FE15"/>
    <mergeCell ref="AB16:DP16"/>
    <mergeCell ref="ES16:FE16"/>
    <mergeCell ref="ES17:FE17"/>
    <mergeCell ref="ES18:FE18"/>
    <mergeCell ref="EB25:EE25"/>
    <mergeCell ref="EF25:EK25"/>
    <mergeCell ref="ES12:FE13"/>
    <mergeCell ref="BG14:BJ14"/>
    <mergeCell ref="BK14:BM14"/>
    <mergeCell ref="BN14:BO14"/>
    <mergeCell ref="BQ14:CE14"/>
    <mergeCell ref="CF14:CH14"/>
    <mergeCell ref="CI14:CK14"/>
    <mergeCell ref="ES14:FE14"/>
    <mergeCell ref="CS11:CU11"/>
    <mergeCell ref="AY12:BE12"/>
    <mergeCell ref="BF12:BH12"/>
    <mergeCell ref="BI12:CD12"/>
    <mergeCell ref="CE12:CG12"/>
    <mergeCell ref="CH12:CL12"/>
    <mergeCell ref="CM12:CO12"/>
    <mergeCell ref="CP12:CX12"/>
    <mergeCell ref="DW8:EI8"/>
    <mergeCell ref="EL8:FE8"/>
    <mergeCell ref="DW9:DX9"/>
    <mergeCell ref="DY9:EA9"/>
    <mergeCell ref="EB9:EC9"/>
    <mergeCell ref="EE9:ES9"/>
    <mergeCell ref="ET9:EV9"/>
    <mergeCell ref="EW9:EY9"/>
    <mergeCell ref="DW2:FE2"/>
    <mergeCell ref="DW3:FE3"/>
    <mergeCell ref="DW4:FE4"/>
    <mergeCell ref="DW5:FE5"/>
    <mergeCell ref="DW6:FE6"/>
    <mergeCell ref="DW7:EI7"/>
    <mergeCell ref="EL7:FE7"/>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37" max="167" man="1"/>
  </rowBreaks>
</worksheet>
</file>

<file path=xl/worksheets/sheet10.xml><?xml version="1.0" encoding="utf-8"?>
<worksheet xmlns="http://schemas.openxmlformats.org/spreadsheetml/2006/main" xmlns:r="http://schemas.openxmlformats.org/officeDocument/2006/relationships">
  <dimension ref="A2:FE19"/>
  <sheetViews>
    <sheetView zoomScaleSheetLayoutView="100" zoomScalePageLayoutView="0" workbookViewId="0" topLeftCell="A1">
      <selection activeCell="ED20" sqref="ED20"/>
    </sheetView>
  </sheetViews>
  <sheetFormatPr defaultColWidth="0.875" defaultRowHeight="12.75"/>
  <cols>
    <col min="1" max="16384" width="0.875" style="22" customWidth="1"/>
  </cols>
  <sheetData>
    <row r="2" spans="1:161" s="30" customFormat="1" ht="15.75">
      <c r="A2" s="458" t="s">
        <v>311</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58"/>
      <c r="EI2" s="458"/>
      <c r="EJ2" s="458"/>
      <c r="EK2" s="458"/>
      <c r="EL2" s="458"/>
      <c r="EM2" s="458"/>
      <c r="EN2" s="458"/>
      <c r="EO2" s="458"/>
      <c r="EP2" s="458"/>
      <c r="EQ2" s="458"/>
      <c r="ER2" s="458"/>
      <c r="ES2" s="458"/>
      <c r="ET2" s="458"/>
      <c r="EU2" s="458"/>
      <c r="EV2" s="458"/>
      <c r="EW2" s="458"/>
      <c r="EX2" s="458"/>
      <c r="EY2" s="458"/>
      <c r="EZ2" s="458"/>
      <c r="FA2" s="458"/>
      <c r="FB2" s="458"/>
      <c r="FC2" s="458"/>
      <c r="FD2" s="458"/>
      <c r="FE2" s="458"/>
    </row>
    <row r="4" spans="1:161" s="26" customFormat="1" ht="15">
      <c r="A4" s="459" t="s">
        <v>421</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59"/>
      <c r="DF4" s="459"/>
      <c r="DG4" s="459"/>
      <c r="DH4" s="459"/>
      <c r="DI4" s="459"/>
      <c r="DJ4" s="459"/>
      <c r="DK4" s="459"/>
      <c r="DL4" s="459"/>
      <c r="DM4" s="459"/>
      <c r="DN4" s="459"/>
      <c r="DO4" s="459"/>
      <c r="DP4" s="459"/>
      <c r="DQ4" s="459"/>
      <c r="DR4" s="459"/>
      <c r="DS4" s="459"/>
      <c r="DT4" s="459"/>
      <c r="DU4" s="459"/>
      <c r="DV4" s="459"/>
      <c r="DW4" s="459"/>
      <c r="DX4" s="459"/>
      <c r="DY4" s="459"/>
      <c r="DZ4" s="459"/>
      <c r="EA4" s="459"/>
      <c r="EB4" s="459"/>
      <c r="EC4" s="459"/>
      <c r="ED4" s="459"/>
      <c r="EE4" s="459"/>
      <c r="EF4" s="459"/>
      <c r="EG4" s="459"/>
      <c r="EH4" s="459"/>
      <c r="EI4" s="459"/>
      <c r="EJ4" s="459"/>
      <c r="EK4" s="459"/>
      <c r="EL4" s="459"/>
      <c r="EM4" s="459"/>
      <c r="EN4" s="459"/>
      <c r="EO4" s="459"/>
      <c r="EP4" s="459"/>
      <c r="EQ4" s="459"/>
      <c r="ER4" s="459"/>
      <c r="ES4" s="459"/>
      <c r="ET4" s="459"/>
      <c r="EU4" s="459"/>
      <c r="EV4" s="459"/>
      <c r="EW4" s="459"/>
      <c r="EX4" s="459"/>
      <c r="EY4" s="459"/>
      <c r="EZ4" s="459"/>
      <c r="FA4" s="459"/>
      <c r="FB4" s="459"/>
      <c r="FC4" s="459"/>
      <c r="FD4" s="459"/>
      <c r="FE4" s="459"/>
    </row>
    <row r="5" ht="6" customHeight="1"/>
    <row r="6" spans="1:161" s="27" customFormat="1" ht="14.25">
      <c r="A6" s="27" t="s">
        <v>310</v>
      </c>
      <c r="X6" s="456" t="s">
        <v>87</v>
      </c>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56"/>
      <c r="DN6" s="456"/>
      <c r="DO6" s="456"/>
      <c r="DP6" s="456"/>
      <c r="DQ6" s="456"/>
      <c r="DR6" s="456"/>
      <c r="DS6" s="456"/>
      <c r="DT6" s="456"/>
      <c r="DU6" s="456"/>
      <c r="DV6" s="456"/>
      <c r="DW6" s="456"/>
      <c r="DX6" s="456"/>
      <c r="DY6" s="456"/>
      <c r="DZ6" s="456"/>
      <c r="EA6" s="456"/>
      <c r="EB6" s="456"/>
      <c r="EC6" s="456"/>
      <c r="ED6" s="456"/>
      <c r="EE6" s="456"/>
      <c r="EF6" s="456"/>
      <c r="EG6" s="456"/>
      <c r="EH6" s="456"/>
      <c r="EI6" s="456"/>
      <c r="EJ6" s="456"/>
      <c r="EK6" s="456"/>
      <c r="EL6" s="456"/>
      <c r="EM6" s="456"/>
      <c r="EN6" s="456"/>
      <c r="EO6" s="456"/>
      <c r="EP6" s="456"/>
      <c r="EQ6" s="456"/>
      <c r="ER6" s="456"/>
      <c r="ES6" s="456"/>
      <c r="ET6" s="456"/>
      <c r="EU6" s="456"/>
      <c r="EV6" s="456"/>
      <c r="EW6" s="456"/>
      <c r="EX6" s="456"/>
      <c r="EY6" s="456"/>
      <c r="EZ6" s="456"/>
      <c r="FA6" s="456"/>
      <c r="FB6" s="456"/>
      <c r="FC6" s="456"/>
      <c r="FD6" s="456"/>
      <c r="FE6" s="456"/>
    </row>
    <row r="7" spans="24:161" s="27" customFormat="1" ht="6" customHeight="1">
      <c r="X7" s="29"/>
      <c r="Y7" s="29"/>
      <c r="Z7" s="29"/>
      <c r="AA7" s="29"/>
      <c r="AB7" s="29"/>
      <c r="AC7" s="29"/>
      <c r="AD7" s="29"/>
      <c r="AE7" s="29"/>
      <c r="AF7" s="29"/>
      <c r="AG7" s="29"/>
      <c r="AH7" s="29"/>
      <c r="AI7" s="29"/>
      <c r="AJ7" s="29"/>
      <c r="AK7" s="29"/>
      <c r="AL7" s="29"/>
      <c r="AM7" s="29"/>
      <c r="AN7" s="29"/>
      <c r="AO7" s="29"/>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row>
    <row r="8" spans="1:161" s="27" customFormat="1" ht="24" customHeight="1">
      <c r="A8" s="461" t="s">
        <v>309</v>
      </c>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0" t="s">
        <v>401</v>
      </c>
      <c r="AQ8" s="460"/>
      <c r="AR8" s="460"/>
      <c r="AS8" s="460"/>
      <c r="AT8" s="460"/>
      <c r="AU8" s="460"/>
      <c r="AV8" s="460"/>
      <c r="AW8" s="460"/>
      <c r="AX8" s="460"/>
      <c r="AY8" s="460"/>
      <c r="AZ8" s="460"/>
      <c r="BA8" s="460"/>
      <c r="BB8" s="460"/>
      <c r="BC8" s="460"/>
      <c r="BD8" s="460"/>
      <c r="BE8" s="460"/>
      <c r="BF8" s="460"/>
      <c r="BG8" s="460"/>
      <c r="BH8" s="460"/>
      <c r="BI8" s="460"/>
      <c r="BJ8" s="460"/>
      <c r="BK8" s="460"/>
      <c r="BL8" s="460"/>
      <c r="BM8" s="460"/>
      <c r="BN8" s="460"/>
      <c r="BO8" s="460"/>
      <c r="BP8" s="460"/>
      <c r="BQ8" s="460"/>
      <c r="BR8" s="460"/>
      <c r="BS8" s="460"/>
      <c r="BT8" s="460"/>
      <c r="BU8" s="460"/>
      <c r="BV8" s="460"/>
      <c r="BW8" s="460"/>
      <c r="BX8" s="460"/>
      <c r="BY8" s="460"/>
      <c r="BZ8" s="460"/>
      <c r="CA8" s="460"/>
      <c r="CB8" s="460"/>
      <c r="CC8" s="460"/>
      <c r="CD8" s="460"/>
      <c r="CE8" s="460"/>
      <c r="CF8" s="460"/>
      <c r="CG8" s="460"/>
      <c r="CH8" s="460"/>
      <c r="CI8" s="460"/>
      <c r="CJ8" s="460"/>
      <c r="CK8" s="460"/>
      <c r="CL8" s="460"/>
      <c r="CM8" s="460"/>
      <c r="CN8" s="460"/>
      <c r="CO8" s="460"/>
      <c r="CP8" s="460"/>
      <c r="CQ8" s="460"/>
      <c r="CR8" s="460"/>
      <c r="CS8" s="460"/>
      <c r="CT8" s="460"/>
      <c r="CU8" s="460"/>
      <c r="CV8" s="460"/>
      <c r="CW8" s="460"/>
      <c r="CX8" s="460"/>
      <c r="CY8" s="460"/>
      <c r="CZ8" s="460"/>
      <c r="DA8" s="460"/>
      <c r="DB8" s="460"/>
      <c r="DC8" s="460"/>
      <c r="DD8" s="460"/>
      <c r="DE8" s="460"/>
      <c r="DF8" s="460"/>
      <c r="DG8" s="460"/>
      <c r="DH8" s="460"/>
      <c r="DI8" s="460"/>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c r="EH8" s="460"/>
      <c r="EI8" s="460"/>
      <c r="EJ8" s="460"/>
      <c r="EK8" s="460"/>
      <c r="EL8" s="460"/>
      <c r="EM8" s="460"/>
      <c r="EN8" s="460"/>
      <c r="EO8" s="460"/>
      <c r="EP8" s="460"/>
      <c r="EQ8" s="460"/>
      <c r="ER8" s="460"/>
      <c r="ES8" s="460"/>
      <c r="ET8" s="460"/>
      <c r="EU8" s="460"/>
      <c r="EV8" s="460"/>
      <c r="EW8" s="460"/>
      <c r="EX8" s="460"/>
      <c r="EY8" s="460"/>
      <c r="EZ8" s="460"/>
      <c r="FA8" s="460"/>
      <c r="FB8" s="460"/>
      <c r="FC8" s="460"/>
      <c r="FD8" s="460"/>
      <c r="FE8" s="460"/>
    </row>
    <row r="9" ht="9.75" customHeight="1"/>
    <row r="10" spans="1:161" s="26" customFormat="1" ht="15">
      <c r="A10" s="459" t="s">
        <v>307</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EY10" s="459"/>
      <c r="EZ10" s="459"/>
      <c r="FA10" s="459"/>
      <c r="FB10" s="459"/>
      <c r="FC10" s="459"/>
      <c r="FD10" s="459"/>
      <c r="FE10" s="459"/>
    </row>
    <row r="11" ht="10.5" customHeight="1"/>
    <row r="12" spans="1:161" s="25" customFormat="1" ht="13.5" customHeight="1">
      <c r="A12" s="442" t="s">
        <v>306</v>
      </c>
      <c r="B12" s="443"/>
      <c r="C12" s="443"/>
      <c r="D12" s="443"/>
      <c r="E12" s="443"/>
      <c r="F12" s="444"/>
      <c r="G12" s="442" t="s">
        <v>305</v>
      </c>
      <c r="H12" s="443"/>
      <c r="I12" s="443"/>
      <c r="J12" s="443"/>
      <c r="K12" s="443"/>
      <c r="L12" s="443"/>
      <c r="M12" s="443"/>
      <c r="N12" s="443"/>
      <c r="O12" s="443"/>
      <c r="P12" s="443"/>
      <c r="Q12" s="443"/>
      <c r="R12" s="443"/>
      <c r="S12" s="443"/>
      <c r="T12" s="443"/>
      <c r="U12" s="443"/>
      <c r="V12" s="443"/>
      <c r="W12" s="443"/>
      <c r="X12" s="444"/>
      <c r="Y12" s="442" t="s">
        <v>304</v>
      </c>
      <c r="Z12" s="443"/>
      <c r="AA12" s="443"/>
      <c r="AB12" s="443"/>
      <c r="AC12" s="443"/>
      <c r="AD12" s="443"/>
      <c r="AE12" s="443"/>
      <c r="AF12" s="443"/>
      <c r="AG12" s="443"/>
      <c r="AH12" s="443"/>
      <c r="AI12" s="443"/>
      <c r="AJ12" s="443"/>
      <c r="AK12" s="443"/>
      <c r="AL12" s="443"/>
      <c r="AM12" s="443"/>
      <c r="AN12" s="444"/>
      <c r="AO12" s="462" t="s">
        <v>303</v>
      </c>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3"/>
      <c r="CP12" s="463"/>
      <c r="CQ12" s="463"/>
      <c r="CR12" s="463"/>
      <c r="CS12" s="463"/>
      <c r="CT12" s="463"/>
      <c r="CU12" s="463"/>
      <c r="CV12" s="463"/>
      <c r="CW12" s="463"/>
      <c r="CX12" s="463"/>
      <c r="CY12" s="463"/>
      <c r="CZ12" s="463"/>
      <c r="DA12" s="463"/>
      <c r="DB12" s="463"/>
      <c r="DC12" s="463"/>
      <c r="DD12" s="463"/>
      <c r="DE12" s="463"/>
      <c r="DF12" s="463"/>
      <c r="DG12" s="463"/>
      <c r="DH12" s="464"/>
      <c r="DI12" s="442" t="s">
        <v>302</v>
      </c>
      <c r="DJ12" s="443"/>
      <c r="DK12" s="443"/>
      <c r="DL12" s="443"/>
      <c r="DM12" s="443"/>
      <c r="DN12" s="443"/>
      <c r="DO12" s="443"/>
      <c r="DP12" s="443"/>
      <c r="DQ12" s="443"/>
      <c r="DR12" s="443"/>
      <c r="DS12" s="443"/>
      <c r="DT12" s="443"/>
      <c r="DU12" s="443"/>
      <c r="DV12" s="443"/>
      <c r="DW12" s="443"/>
      <c r="DX12" s="444"/>
      <c r="DY12" s="442" t="s">
        <v>301</v>
      </c>
      <c r="DZ12" s="443"/>
      <c r="EA12" s="443"/>
      <c r="EB12" s="443"/>
      <c r="EC12" s="443"/>
      <c r="ED12" s="443"/>
      <c r="EE12" s="443"/>
      <c r="EF12" s="443"/>
      <c r="EG12" s="443"/>
      <c r="EH12" s="443"/>
      <c r="EI12" s="443"/>
      <c r="EJ12" s="443"/>
      <c r="EK12" s="443"/>
      <c r="EL12" s="443"/>
      <c r="EM12" s="443"/>
      <c r="EN12" s="444"/>
      <c r="EO12" s="442" t="s">
        <v>400</v>
      </c>
      <c r="EP12" s="443"/>
      <c r="EQ12" s="443"/>
      <c r="ER12" s="443"/>
      <c r="ES12" s="443"/>
      <c r="ET12" s="443"/>
      <c r="EU12" s="443"/>
      <c r="EV12" s="443"/>
      <c r="EW12" s="443"/>
      <c r="EX12" s="443"/>
      <c r="EY12" s="443"/>
      <c r="EZ12" s="443"/>
      <c r="FA12" s="443"/>
      <c r="FB12" s="443"/>
      <c r="FC12" s="443"/>
      <c r="FD12" s="443"/>
      <c r="FE12" s="444"/>
    </row>
    <row r="13" spans="1:161" s="25" customFormat="1" ht="13.5" customHeight="1">
      <c r="A13" s="445"/>
      <c r="B13" s="446"/>
      <c r="C13" s="446"/>
      <c r="D13" s="446"/>
      <c r="E13" s="446"/>
      <c r="F13" s="447"/>
      <c r="G13" s="445"/>
      <c r="H13" s="446"/>
      <c r="I13" s="446"/>
      <c r="J13" s="446"/>
      <c r="K13" s="446"/>
      <c r="L13" s="446"/>
      <c r="M13" s="446"/>
      <c r="N13" s="446"/>
      <c r="O13" s="446"/>
      <c r="P13" s="446"/>
      <c r="Q13" s="446"/>
      <c r="R13" s="446"/>
      <c r="S13" s="446"/>
      <c r="T13" s="446"/>
      <c r="U13" s="446"/>
      <c r="V13" s="446"/>
      <c r="W13" s="446"/>
      <c r="X13" s="447"/>
      <c r="Y13" s="445"/>
      <c r="Z13" s="446"/>
      <c r="AA13" s="446"/>
      <c r="AB13" s="446"/>
      <c r="AC13" s="446"/>
      <c r="AD13" s="446"/>
      <c r="AE13" s="446"/>
      <c r="AF13" s="446"/>
      <c r="AG13" s="446"/>
      <c r="AH13" s="446"/>
      <c r="AI13" s="446"/>
      <c r="AJ13" s="446"/>
      <c r="AK13" s="446"/>
      <c r="AL13" s="446"/>
      <c r="AM13" s="446"/>
      <c r="AN13" s="447"/>
      <c r="AO13" s="442" t="s">
        <v>299</v>
      </c>
      <c r="AP13" s="443"/>
      <c r="AQ13" s="443"/>
      <c r="AR13" s="443"/>
      <c r="AS13" s="443"/>
      <c r="AT13" s="443"/>
      <c r="AU13" s="443"/>
      <c r="AV13" s="443"/>
      <c r="AW13" s="443"/>
      <c r="AX13" s="443"/>
      <c r="AY13" s="443"/>
      <c r="AZ13" s="443"/>
      <c r="BA13" s="443"/>
      <c r="BB13" s="443"/>
      <c r="BC13" s="443"/>
      <c r="BD13" s="443"/>
      <c r="BE13" s="444"/>
      <c r="BF13" s="462" t="s">
        <v>54</v>
      </c>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3"/>
      <c r="CT13" s="463"/>
      <c r="CU13" s="463"/>
      <c r="CV13" s="463"/>
      <c r="CW13" s="463"/>
      <c r="CX13" s="463"/>
      <c r="CY13" s="463"/>
      <c r="CZ13" s="463"/>
      <c r="DA13" s="463"/>
      <c r="DB13" s="463"/>
      <c r="DC13" s="463"/>
      <c r="DD13" s="463"/>
      <c r="DE13" s="463"/>
      <c r="DF13" s="463"/>
      <c r="DG13" s="463"/>
      <c r="DH13" s="464"/>
      <c r="DI13" s="445"/>
      <c r="DJ13" s="446"/>
      <c r="DK13" s="446"/>
      <c r="DL13" s="446"/>
      <c r="DM13" s="446"/>
      <c r="DN13" s="446"/>
      <c r="DO13" s="446"/>
      <c r="DP13" s="446"/>
      <c r="DQ13" s="446"/>
      <c r="DR13" s="446"/>
      <c r="DS13" s="446"/>
      <c r="DT13" s="446"/>
      <c r="DU13" s="446"/>
      <c r="DV13" s="446"/>
      <c r="DW13" s="446"/>
      <c r="DX13" s="447"/>
      <c r="DY13" s="445"/>
      <c r="DZ13" s="446"/>
      <c r="EA13" s="446"/>
      <c r="EB13" s="446"/>
      <c r="EC13" s="446"/>
      <c r="ED13" s="446"/>
      <c r="EE13" s="446"/>
      <c r="EF13" s="446"/>
      <c r="EG13" s="446"/>
      <c r="EH13" s="446"/>
      <c r="EI13" s="446"/>
      <c r="EJ13" s="446"/>
      <c r="EK13" s="446"/>
      <c r="EL13" s="446"/>
      <c r="EM13" s="446"/>
      <c r="EN13" s="447"/>
      <c r="EO13" s="445"/>
      <c r="EP13" s="446"/>
      <c r="EQ13" s="446"/>
      <c r="ER13" s="446"/>
      <c r="ES13" s="446"/>
      <c r="ET13" s="446"/>
      <c r="EU13" s="446"/>
      <c r="EV13" s="446"/>
      <c r="EW13" s="446"/>
      <c r="EX13" s="446"/>
      <c r="EY13" s="446"/>
      <c r="EZ13" s="446"/>
      <c r="FA13" s="446"/>
      <c r="FB13" s="446"/>
      <c r="FC13" s="446"/>
      <c r="FD13" s="446"/>
      <c r="FE13" s="447"/>
    </row>
    <row r="14" spans="1:161" s="25" customFormat="1" ht="39.75" customHeight="1">
      <c r="A14" s="448"/>
      <c r="B14" s="449"/>
      <c r="C14" s="449"/>
      <c r="D14" s="449"/>
      <c r="E14" s="449"/>
      <c r="F14" s="450"/>
      <c r="G14" s="448"/>
      <c r="H14" s="449"/>
      <c r="I14" s="449"/>
      <c r="J14" s="449"/>
      <c r="K14" s="449"/>
      <c r="L14" s="449"/>
      <c r="M14" s="449"/>
      <c r="N14" s="449"/>
      <c r="O14" s="449"/>
      <c r="P14" s="449"/>
      <c r="Q14" s="449"/>
      <c r="R14" s="449"/>
      <c r="S14" s="449"/>
      <c r="T14" s="449"/>
      <c r="U14" s="449"/>
      <c r="V14" s="449"/>
      <c r="W14" s="449"/>
      <c r="X14" s="450"/>
      <c r="Y14" s="448"/>
      <c r="Z14" s="449"/>
      <c r="AA14" s="449"/>
      <c r="AB14" s="449"/>
      <c r="AC14" s="449"/>
      <c r="AD14" s="449"/>
      <c r="AE14" s="449"/>
      <c r="AF14" s="449"/>
      <c r="AG14" s="449"/>
      <c r="AH14" s="449"/>
      <c r="AI14" s="449"/>
      <c r="AJ14" s="449"/>
      <c r="AK14" s="449"/>
      <c r="AL14" s="449"/>
      <c r="AM14" s="449"/>
      <c r="AN14" s="450"/>
      <c r="AO14" s="448"/>
      <c r="AP14" s="449"/>
      <c r="AQ14" s="449"/>
      <c r="AR14" s="449"/>
      <c r="AS14" s="449"/>
      <c r="AT14" s="449"/>
      <c r="AU14" s="449"/>
      <c r="AV14" s="449"/>
      <c r="AW14" s="449"/>
      <c r="AX14" s="449"/>
      <c r="AY14" s="449"/>
      <c r="AZ14" s="449"/>
      <c r="BA14" s="449"/>
      <c r="BB14" s="449"/>
      <c r="BC14" s="449"/>
      <c r="BD14" s="449"/>
      <c r="BE14" s="450"/>
      <c r="BF14" s="455" t="s">
        <v>298</v>
      </c>
      <c r="BG14" s="455"/>
      <c r="BH14" s="455"/>
      <c r="BI14" s="455"/>
      <c r="BJ14" s="455"/>
      <c r="BK14" s="455"/>
      <c r="BL14" s="455"/>
      <c r="BM14" s="455"/>
      <c r="BN14" s="455"/>
      <c r="BO14" s="455"/>
      <c r="BP14" s="455"/>
      <c r="BQ14" s="455"/>
      <c r="BR14" s="455"/>
      <c r="BS14" s="455"/>
      <c r="BT14" s="455"/>
      <c r="BU14" s="455"/>
      <c r="BV14" s="455"/>
      <c r="BW14" s="455"/>
      <c r="BX14" s="455" t="s">
        <v>297</v>
      </c>
      <c r="BY14" s="455"/>
      <c r="BZ14" s="455"/>
      <c r="CA14" s="455"/>
      <c r="CB14" s="455"/>
      <c r="CC14" s="455"/>
      <c r="CD14" s="455"/>
      <c r="CE14" s="455"/>
      <c r="CF14" s="455"/>
      <c r="CG14" s="455"/>
      <c r="CH14" s="455"/>
      <c r="CI14" s="455"/>
      <c r="CJ14" s="455"/>
      <c r="CK14" s="455"/>
      <c r="CL14" s="455"/>
      <c r="CM14" s="455"/>
      <c r="CN14" s="455"/>
      <c r="CO14" s="455"/>
      <c r="CP14" s="455"/>
      <c r="CQ14" s="455" t="s">
        <v>296</v>
      </c>
      <c r="CR14" s="455"/>
      <c r="CS14" s="455"/>
      <c r="CT14" s="455"/>
      <c r="CU14" s="455"/>
      <c r="CV14" s="455"/>
      <c r="CW14" s="455"/>
      <c r="CX14" s="455"/>
      <c r="CY14" s="455"/>
      <c r="CZ14" s="455"/>
      <c r="DA14" s="455"/>
      <c r="DB14" s="455"/>
      <c r="DC14" s="455"/>
      <c r="DD14" s="455"/>
      <c r="DE14" s="455"/>
      <c r="DF14" s="455"/>
      <c r="DG14" s="455"/>
      <c r="DH14" s="455"/>
      <c r="DI14" s="448"/>
      <c r="DJ14" s="449"/>
      <c r="DK14" s="449"/>
      <c r="DL14" s="449"/>
      <c r="DM14" s="449"/>
      <c r="DN14" s="449"/>
      <c r="DO14" s="449"/>
      <c r="DP14" s="449"/>
      <c r="DQ14" s="449"/>
      <c r="DR14" s="449"/>
      <c r="DS14" s="449"/>
      <c r="DT14" s="449"/>
      <c r="DU14" s="449"/>
      <c r="DV14" s="449"/>
      <c r="DW14" s="449"/>
      <c r="DX14" s="450"/>
      <c r="DY14" s="448"/>
      <c r="DZ14" s="449"/>
      <c r="EA14" s="449"/>
      <c r="EB14" s="449"/>
      <c r="EC14" s="449"/>
      <c r="ED14" s="449"/>
      <c r="EE14" s="449"/>
      <c r="EF14" s="449"/>
      <c r="EG14" s="449"/>
      <c r="EH14" s="449"/>
      <c r="EI14" s="449"/>
      <c r="EJ14" s="449"/>
      <c r="EK14" s="449"/>
      <c r="EL14" s="449"/>
      <c r="EM14" s="449"/>
      <c r="EN14" s="450"/>
      <c r="EO14" s="448"/>
      <c r="EP14" s="449"/>
      <c r="EQ14" s="449"/>
      <c r="ER14" s="449"/>
      <c r="ES14" s="449"/>
      <c r="ET14" s="449"/>
      <c r="EU14" s="449"/>
      <c r="EV14" s="449"/>
      <c r="EW14" s="449"/>
      <c r="EX14" s="449"/>
      <c r="EY14" s="449"/>
      <c r="EZ14" s="449"/>
      <c r="FA14" s="449"/>
      <c r="FB14" s="449"/>
      <c r="FC14" s="449"/>
      <c r="FD14" s="449"/>
      <c r="FE14" s="450"/>
    </row>
    <row r="15" spans="1:161" s="24" customFormat="1" ht="12.75">
      <c r="A15" s="453">
        <v>1</v>
      </c>
      <c r="B15" s="453"/>
      <c r="C15" s="453"/>
      <c r="D15" s="453"/>
      <c r="E15" s="453"/>
      <c r="F15" s="453"/>
      <c r="G15" s="453">
        <v>2</v>
      </c>
      <c r="H15" s="453"/>
      <c r="I15" s="453"/>
      <c r="J15" s="453"/>
      <c r="K15" s="453"/>
      <c r="L15" s="453"/>
      <c r="M15" s="453"/>
      <c r="N15" s="453"/>
      <c r="O15" s="453"/>
      <c r="P15" s="453"/>
      <c r="Q15" s="453"/>
      <c r="R15" s="453"/>
      <c r="S15" s="453"/>
      <c r="T15" s="453"/>
      <c r="U15" s="453"/>
      <c r="V15" s="453"/>
      <c r="W15" s="453"/>
      <c r="X15" s="453"/>
      <c r="Y15" s="453">
        <v>3</v>
      </c>
      <c r="Z15" s="453"/>
      <c r="AA15" s="453"/>
      <c r="AB15" s="453"/>
      <c r="AC15" s="453"/>
      <c r="AD15" s="453"/>
      <c r="AE15" s="453"/>
      <c r="AF15" s="453"/>
      <c r="AG15" s="453"/>
      <c r="AH15" s="453"/>
      <c r="AI15" s="453"/>
      <c r="AJ15" s="453"/>
      <c r="AK15" s="453"/>
      <c r="AL15" s="453"/>
      <c r="AM15" s="453"/>
      <c r="AN15" s="453"/>
      <c r="AO15" s="453">
        <v>4</v>
      </c>
      <c r="AP15" s="453"/>
      <c r="AQ15" s="453"/>
      <c r="AR15" s="453"/>
      <c r="AS15" s="453"/>
      <c r="AT15" s="453"/>
      <c r="AU15" s="453"/>
      <c r="AV15" s="453"/>
      <c r="AW15" s="453"/>
      <c r="AX15" s="453"/>
      <c r="AY15" s="453"/>
      <c r="AZ15" s="453"/>
      <c r="BA15" s="453"/>
      <c r="BB15" s="453"/>
      <c r="BC15" s="453"/>
      <c r="BD15" s="453"/>
      <c r="BE15" s="453"/>
      <c r="BF15" s="453">
        <v>5</v>
      </c>
      <c r="BG15" s="453"/>
      <c r="BH15" s="453"/>
      <c r="BI15" s="453"/>
      <c r="BJ15" s="453"/>
      <c r="BK15" s="453"/>
      <c r="BL15" s="453"/>
      <c r="BM15" s="453"/>
      <c r="BN15" s="453"/>
      <c r="BO15" s="453"/>
      <c r="BP15" s="453"/>
      <c r="BQ15" s="453"/>
      <c r="BR15" s="453"/>
      <c r="BS15" s="453"/>
      <c r="BT15" s="453"/>
      <c r="BU15" s="453"/>
      <c r="BV15" s="453"/>
      <c r="BW15" s="453"/>
      <c r="BX15" s="453">
        <v>6</v>
      </c>
      <c r="BY15" s="453"/>
      <c r="BZ15" s="453"/>
      <c r="CA15" s="453"/>
      <c r="CB15" s="453"/>
      <c r="CC15" s="453"/>
      <c r="CD15" s="453"/>
      <c r="CE15" s="453"/>
      <c r="CF15" s="453"/>
      <c r="CG15" s="453"/>
      <c r="CH15" s="453"/>
      <c r="CI15" s="453"/>
      <c r="CJ15" s="453"/>
      <c r="CK15" s="453"/>
      <c r="CL15" s="453"/>
      <c r="CM15" s="453"/>
      <c r="CN15" s="453"/>
      <c r="CO15" s="453"/>
      <c r="CP15" s="453"/>
      <c r="CQ15" s="453">
        <v>7</v>
      </c>
      <c r="CR15" s="453"/>
      <c r="CS15" s="453"/>
      <c r="CT15" s="453"/>
      <c r="CU15" s="453"/>
      <c r="CV15" s="453"/>
      <c r="CW15" s="453"/>
      <c r="CX15" s="453"/>
      <c r="CY15" s="453"/>
      <c r="CZ15" s="453"/>
      <c r="DA15" s="453"/>
      <c r="DB15" s="453"/>
      <c r="DC15" s="453"/>
      <c r="DD15" s="453"/>
      <c r="DE15" s="453"/>
      <c r="DF15" s="453"/>
      <c r="DG15" s="453"/>
      <c r="DH15" s="453"/>
      <c r="DI15" s="453">
        <v>8</v>
      </c>
      <c r="DJ15" s="453"/>
      <c r="DK15" s="453"/>
      <c r="DL15" s="453"/>
      <c r="DM15" s="453"/>
      <c r="DN15" s="453"/>
      <c r="DO15" s="453"/>
      <c r="DP15" s="453"/>
      <c r="DQ15" s="453"/>
      <c r="DR15" s="453"/>
      <c r="DS15" s="453"/>
      <c r="DT15" s="453"/>
      <c r="DU15" s="453"/>
      <c r="DV15" s="453"/>
      <c r="DW15" s="453"/>
      <c r="DX15" s="453"/>
      <c r="DY15" s="453">
        <v>9</v>
      </c>
      <c r="DZ15" s="453"/>
      <c r="EA15" s="453"/>
      <c r="EB15" s="453"/>
      <c r="EC15" s="453"/>
      <c r="ED15" s="453"/>
      <c r="EE15" s="453"/>
      <c r="EF15" s="453"/>
      <c r="EG15" s="453"/>
      <c r="EH15" s="453"/>
      <c r="EI15" s="453"/>
      <c r="EJ15" s="453"/>
      <c r="EK15" s="453"/>
      <c r="EL15" s="453"/>
      <c r="EM15" s="453"/>
      <c r="EN15" s="453"/>
      <c r="EO15" s="453">
        <v>10</v>
      </c>
      <c r="EP15" s="453"/>
      <c r="EQ15" s="453"/>
      <c r="ER15" s="453"/>
      <c r="ES15" s="453"/>
      <c r="ET15" s="453"/>
      <c r="EU15" s="453"/>
      <c r="EV15" s="453"/>
      <c r="EW15" s="453"/>
      <c r="EX15" s="453"/>
      <c r="EY15" s="453"/>
      <c r="EZ15" s="453"/>
      <c r="FA15" s="453"/>
      <c r="FB15" s="453"/>
      <c r="FC15" s="453"/>
      <c r="FD15" s="453"/>
      <c r="FE15" s="453"/>
    </row>
    <row r="16" spans="1:161" s="23" customFormat="1" ht="15" customHeight="1">
      <c r="A16" s="452"/>
      <c r="B16" s="452"/>
      <c r="C16" s="452"/>
      <c r="D16" s="452"/>
      <c r="E16" s="452"/>
      <c r="F16" s="452"/>
      <c r="G16" s="454"/>
      <c r="H16" s="454"/>
      <c r="I16" s="454"/>
      <c r="J16" s="454"/>
      <c r="K16" s="454"/>
      <c r="L16" s="454"/>
      <c r="M16" s="454"/>
      <c r="N16" s="454"/>
      <c r="O16" s="454"/>
      <c r="P16" s="454"/>
      <c r="Q16" s="454"/>
      <c r="R16" s="454"/>
      <c r="S16" s="454"/>
      <c r="T16" s="454"/>
      <c r="U16" s="454"/>
      <c r="V16" s="454"/>
      <c r="W16" s="454"/>
      <c r="X16" s="454"/>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c r="DN16" s="451"/>
      <c r="DO16" s="451"/>
      <c r="DP16" s="451"/>
      <c r="DQ16" s="451"/>
      <c r="DR16" s="451"/>
      <c r="DS16" s="451"/>
      <c r="DT16" s="451"/>
      <c r="DU16" s="451"/>
      <c r="DV16" s="451"/>
      <c r="DW16" s="451"/>
      <c r="DX16" s="451"/>
      <c r="DY16" s="451"/>
      <c r="DZ16" s="451"/>
      <c r="EA16" s="451"/>
      <c r="EB16" s="451"/>
      <c r="EC16" s="451"/>
      <c r="ED16" s="451"/>
      <c r="EE16" s="451"/>
      <c r="EF16" s="451"/>
      <c r="EG16" s="451"/>
      <c r="EH16" s="451"/>
      <c r="EI16" s="451"/>
      <c r="EJ16" s="451"/>
      <c r="EK16" s="451"/>
      <c r="EL16" s="451"/>
      <c r="EM16" s="451"/>
      <c r="EN16" s="451"/>
      <c r="EO16" s="451"/>
      <c r="EP16" s="451"/>
      <c r="EQ16" s="451"/>
      <c r="ER16" s="451"/>
      <c r="ES16" s="451"/>
      <c r="ET16" s="451"/>
      <c r="EU16" s="451"/>
      <c r="EV16" s="451"/>
      <c r="EW16" s="451"/>
      <c r="EX16" s="451"/>
      <c r="EY16" s="451"/>
      <c r="EZ16" s="451"/>
      <c r="FA16" s="451"/>
      <c r="FB16" s="451"/>
      <c r="FC16" s="451"/>
      <c r="FD16" s="451"/>
      <c r="FE16" s="451"/>
    </row>
    <row r="17" spans="1:161" s="23" customFormat="1" ht="15" customHeight="1">
      <c r="A17" s="452"/>
      <c r="B17" s="452"/>
      <c r="C17" s="452"/>
      <c r="D17" s="452"/>
      <c r="E17" s="452"/>
      <c r="F17" s="452"/>
      <c r="G17" s="454"/>
      <c r="H17" s="454"/>
      <c r="I17" s="454"/>
      <c r="J17" s="454"/>
      <c r="K17" s="454"/>
      <c r="L17" s="454"/>
      <c r="M17" s="454"/>
      <c r="N17" s="454"/>
      <c r="O17" s="454"/>
      <c r="P17" s="454"/>
      <c r="Q17" s="454"/>
      <c r="R17" s="454"/>
      <c r="S17" s="454"/>
      <c r="T17" s="454"/>
      <c r="U17" s="454"/>
      <c r="V17" s="454"/>
      <c r="W17" s="454"/>
      <c r="X17" s="454"/>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c r="DN17" s="451"/>
      <c r="DO17" s="451"/>
      <c r="DP17" s="451"/>
      <c r="DQ17" s="451"/>
      <c r="DR17" s="451"/>
      <c r="DS17" s="451"/>
      <c r="DT17" s="451"/>
      <c r="DU17" s="451"/>
      <c r="DV17" s="451"/>
      <c r="DW17" s="451"/>
      <c r="DX17" s="451"/>
      <c r="DY17" s="451"/>
      <c r="DZ17" s="451"/>
      <c r="EA17" s="451"/>
      <c r="EB17" s="451"/>
      <c r="EC17" s="451"/>
      <c r="ED17" s="451"/>
      <c r="EE17" s="451"/>
      <c r="EF17" s="451"/>
      <c r="EG17" s="451"/>
      <c r="EH17" s="451"/>
      <c r="EI17" s="451"/>
      <c r="EJ17" s="451"/>
      <c r="EK17" s="451"/>
      <c r="EL17" s="451"/>
      <c r="EM17" s="451"/>
      <c r="EN17" s="451"/>
      <c r="EO17" s="451"/>
      <c r="EP17" s="451"/>
      <c r="EQ17" s="451"/>
      <c r="ER17" s="451"/>
      <c r="ES17" s="451"/>
      <c r="ET17" s="451"/>
      <c r="EU17" s="451"/>
      <c r="EV17" s="451"/>
      <c r="EW17" s="451"/>
      <c r="EX17" s="451"/>
      <c r="EY17" s="451"/>
      <c r="EZ17" s="451"/>
      <c r="FA17" s="451"/>
      <c r="FB17" s="451"/>
      <c r="FC17" s="451"/>
      <c r="FD17" s="451"/>
      <c r="FE17" s="451"/>
    </row>
    <row r="18" spans="1:161" s="23" customFormat="1" ht="15" customHeight="1">
      <c r="A18" s="452"/>
      <c r="B18" s="452"/>
      <c r="C18" s="452"/>
      <c r="D18" s="452"/>
      <c r="E18" s="452"/>
      <c r="F18" s="452"/>
      <c r="G18" s="454"/>
      <c r="H18" s="454"/>
      <c r="I18" s="454"/>
      <c r="J18" s="454"/>
      <c r="K18" s="454"/>
      <c r="L18" s="454"/>
      <c r="M18" s="454"/>
      <c r="N18" s="454"/>
      <c r="O18" s="454"/>
      <c r="P18" s="454"/>
      <c r="Q18" s="454"/>
      <c r="R18" s="454"/>
      <c r="S18" s="454"/>
      <c r="T18" s="454"/>
      <c r="U18" s="454"/>
      <c r="V18" s="454"/>
      <c r="W18" s="454"/>
      <c r="X18" s="454"/>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c r="DN18" s="451"/>
      <c r="DO18" s="451"/>
      <c r="DP18" s="451"/>
      <c r="DQ18" s="451"/>
      <c r="DR18" s="451"/>
      <c r="DS18" s="451"/>
      <c r="DT18" s="451"/>
      <c r="DU18" s="451"/>
      <c r="DV18" s="451"/>
      <c r="DW18" s="451"/>
      <c r="DX18" s="451"/>
      <c r="DY18" s="451"/>
      <c r="DZ18" s="451"/>
      <c r="EA18" s="451"/>
      <c r="EB18" s="451"/>
      <c r="EC18" s="451"/>
      <c r="ED18" s="451"/>
      <c r="EE18" s="451"/>
      <c r="EF18" s="451"/>
      <c r="EG18" s="451"/>
      <c r="EH18" s="451"/>
      <c r="EI18" s="451"/>
      <c r="EJ18" s="451"/>
      <c r="EK18" s="451"/>
      <c r="EL18" s="451"/>
      <c r="EM18" s="451"/>
      <c r="EN18" s="451"/>
      <c r="EO18" s="451"/>
      <c r="EP18" s="451"/>
      <c r="EQ18" s="451"/>
      <c r="ER18" s="451"/>
      <c r="ES18" s="451"/>
      <c r="ET18" s="451"/>
      <c r="EU18" s="451"/>
      <c r="EV18" s="451"/>
      <c r="EW18" s="451"/>
      <c r="EX18" s="451"/>
      <c r="EY18" s="451"/>
      <c r="EZ18" s="451"/>
      <c r="FA18" s="451"/>
      <c r="FB18" s="451"/>
      <c r="FC18" s="451"/>
      <c r="FD18" s="451"/>
      <c r="FE18" s="451"/>
    </row>
    <row r="19" spans="1:161" s="23" customFormat="1" ht="15" customHeight="1">
      <c r="A19" s="465" t="s">
        <v>295</v>
      </c>
      <c r="B19" s="466"/>
      <c r="C19" s="466"/>
      <c r="D19" s="466"/>
      <c r="E19" s="466"/>
      <c r="F19" s="466"/>
      <c r="G19" s="466"/>
      <c r="H19" s="466"/>
      <c r="I19" s="466"/>
      <c r="J19" s="466"/>
      <c r="K19" s="466"/>
      <c r="L19" s="466"/>
      <c r="M19" s="466"/>
      <c r="N19" s="466"/>
      <c r="O19" s="466"/>
      <c r="P19" s="466"/>
      <c r="Q19" s="466"/>
      <c r="R19" s="466"/>
      <c r="S19" s="466"/>
      <c r="T19" s="466"/>
      <c r="U19" s="466"/>
      <c r="V19" s="466"/>
      <c r="W19" s="466"/>
      <c r="X19" s="467"/>
      <c r="Y19" s="451" t="s">
        <v>46</v>
      </c>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t="s">
        <v>46</v>
      </c>
      <c r="BG19" s="451"/>
      <c r="BH19" s="451"/>
      <c r="BI19" s="451"/>
      <c r="BJ19" s="451"/>
      <c r="BK19" s="451"/>
      <c r="BL19" s="451"/>
      <c r="BM19" s="451"/>
      <c r="BN19" s="451"/>
      <c r="BO19" s="451"/>
      <c r="BP19" s="451"/>
      <c r="BQ19" s="451"/>
      <c r="BR19" s="451"/>
      <c r="BS19" s="451"/>
      <c r="BT19" s="451"/>
      <c r="BU19" s="451"/>
      <c r="BV19" s="451"/>
      <c r="BW19" s="451"/>
      <c r="BX19" s="451" t="s">
        <v>46</v>
      </c>
      <c r="BY19" s="451"/>
      <c r="BZ19" s="451"/>
      <c r="CA19" s="451"/>
      <c r="CB19" s="451"/>
      <c r="CC19" s="451"/>
      <c r="CD19" s="451"/>
      <c r="CE19" s="451"/>
      <c r="CF19" s="451"/>
      <c r="CG19" s="451"/>
      <c r="CH19" s="451"/>
      <c r="CI19" s="451"/>
      <c r="CJ19" s="451"/>
      <c r="CK19" s="451"/>
      <c r="CL19" s="451"/>
      <c r="CM19" s="451"/>
      <c r="CN19" s="451"/>
      <c r="CO19" s="451"/>
      <c r="CP19" s="451"/>
      <c r="CQ19" s="451" t="s">
        <v>46</v>
      </c>
      <c r="CR19" s="451"/>
      <c r="CS19" s="451"/>
      <c r="CT19" s="451"/>
      <c r="CU19" s="451"/>
      <c r="CV19" s="451"/>
      <c r="CW19" s="451"/>
      <c r="CX19" s="451"/>
      <c r="CY19" s="451"/>
      <c r="CZ19" s="451"/>
      <c r="DA19" s="451"/>
      <c r="DB19" s="451"/>
      <c r="DC19" s="451"/>
      <c r="DD19" s="451"/>
      <c r="DE19" s="451"/>
      <c r="DF19" s="451"/>
      <c r="DG19" s="451"/>
      <c r="DH19" s="451"/>
      <c r="DI19" s="451" t="s">
        <v>46</v>
      </c>
      <c r="DJ19" s="451"/>
      <c r="DK19" s="451"/>
      <c r="DL19" s="451"/>
      <c r="DM19" s="451"/>
      <c r="DN19" s="451"/>
      <c r="DO19" s="451"/>
      <c r="DP19" s="451"/>
      <c r="DQ19" s="451"/>
      <c r="DR19" s="451"/>
      <c r="DS19" s="451"/>
      <c r="DT19" s="451"/>
      <c r="DU19" s="451"/>
      <c r="DV19" s="451"/>
      <c r="DW19" s="451"/>
      <c r="DX19" s="451"/>
      <c r="DY19" s="451" t="s">
        <v>46</v>
      </c>
      <c r="DZ19" s="451"/>
      <c r="EA19" s="451"/>
      <c r="EB19" s="451"/>
      <c r="EC19" s="451"/>
      <c r="ED19" s="451"/>
      <c r="EE19" s="451"/>
      <c r="EF19" s="451"/>
      <c r="EG19" s="451"/>
      <c r="EH19" s="451"/>
      <c r="EI19" s="451"/>
      <c r="EJ19" s="451"/>
      <c r="EK19" s="451"/>
      <c r="EL19" s="451"/>
      <c r="EM19" s="451"/>
      <c r="EN19" s="451"/>
      <c r="EO19" s="451"/>
      <c r="EP19" s="451"/>
      <c r="EQ19" s="451"/>
      <c r="ER19" s="451"/>
      <c r="ES19" s="451"/>
      <c r="ET19" s="451"/>
      <c r="EU19" s="451"/>
      <c r="EV19" s="451"/>
      <c r="EW19" s="451"/>
      <c r="EX19" s="451"/>
      <c r="EY19" s="451"/>
      <c r="EZ19" s="451"/>
      <c r="FA19" s="451"/>
      <c r="FB19" s="451"/>
      <c r="FC19" s="451"/>
      <c r="FD19" s="451"/>
      <c r="FE19" s="451"/>
    </row>
  </sheetData>
  <sheetProtection/>
  <mergeCells count="67">
    <mergeCell ref="AO15:BE15"/>
    <mergeCell ref="AO16:BE16"/>
    <mergeCell ref="A18:F18"/>
    <mergeCell ref="A15:F15"/>
    <mergeCell ref="AO18:BE18"/>
    <mergeCell ref="Y18:AN18"/>
    <mergeCell ref="A16:F16"/>
    <mergeCell ref="A17:F17"/>
    <mergeCell ref="G15:X15"/>
    <mergeCell ref="G16:X16"/>
    <mergeCell ref="Y16:AN16"/>
    <mergeCell ref="Y17:AN17"/>
    <mergeCell ref="BF18:BW18"/>
    <mergeCell ref="BF19:BW19"/>
    <mergeCell ref="AO19:BE19"/>
    <mergeCell ref="G17:X17"/>
    <mergeCell ref="G18:X18"/>
    <mergeCell ref="BX15:CP15"/>
    <mergeCell ref="BX16:CP16"/>
    <mergeCell ref="BX17:CP17"/>
    <mergeCell ref="Y19:AN19"/>
    <mergeCell ref="Y15:AN15"/>
    <mergeCell ref="A2:FE2"/>
    <mergeCell ref="DY15:EN15"/>
    <mergeCell ref="AP8:FE8"/>
    <mergeCell ref="DY19:EN19"/>
    <mergeCell ref="CQ19:DH19"/>
    <mergeCell ref="BX19:CP19"/>
    <mergeCell ref="BX18:CP18"/>
    <mergeCell ref="DI19:DX19"/>
    <mergeCell ref="EO18:FE18"/>
    <mergeCell ref="EO19:FE19"/>
    <mergeCell ref="DY16:EN16"/>
    <mergeCell ref="DY17:EN17"/>
    <mergeCell ref="DY18:EN18"/>
    <mergeCell ref="CQ16:DH16"/>
    <mergeCell ref="CQ17:DH17"/>
    <mergeCell ref="CQ18:DH18"/>
    <mergeCell ref="DI17:DX17"/>
    <mergeCell ref="DI18:DX18"/>
    <mergeCell ref="A8:AO8"/>
    <mergeCell ref="AO13:BE14"/>
    <mergeCell ref="BF14:BW14"/>
    <mergeCell ref="CQ14:DH14"/>
    <mergeCell ref="BF13:DH13"/>
    <mergeCell ref="BX14:CP14"/>
    <mergeCell ref="A12:F14"/>
    <mergeCell ref="EO17:FE17"/>
    <mergeCell ref="BF16:BW16"/>
    <mergeCell ref="BF17:BW17"/>
    <mergeCell ref="EO15:FE15"/>
    <mergeCell ref="A10:FE10"/>
    <mergeCell ref="BF15:BW15"/>
    <mergeCell ref="CQ15:DH15"/>
    <mergeCell ref="DI15:DX15"/>
    <mergeCell ref="DI16:DX16"/>
    <mergeCell ref="AO17:BE17"/>
    <mergeCell ref="A4:FE4"/>
    <mergeCell ref="X6:FE6"/>
    <mergeCell ref="DI12:DX14"/>
    <mergeCell ref="DY12:EN14"/>
    <mergeCell ref="EO12:FE14"/>
    <mergeCell ref="A19:X19"/>
    <mergeCell ref="G12:X14"/>
    <mergeCell ref="Y12:AN14"/>
    <mergeCell ref="AO12:DH12"/>
    <mergeCell ref="EO16:FE16"/>
  </mergeCells>
  <printOptions/>
  <pageMargins left="0.5905511811023623" right="0.5118110236220472" top="0.7874015748031497" bottom="0.3937007874015748" header="0.1968503937007874" footer="0.196850393700787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DA152"/>
  <sheetViews>
    <sheetView view="pageBreakPreview" zoomScaleSheetLayoutView="100" zoomScalePageLayoutView="0" workbookViewId="0" topLeftCell="A131">
      <selection activeCell="A2" sqref="A2:DA152"/>
    </sheetView>
  </sheetViews>
  <sheetFormatPr defaultColWidth="0.875" defaultRowHeight="12" customHeight="1"/>
  <cols>
    <col min="1" max="16384" width="0.875" style="26" customWidth="1"/>
  </cols>
  <sheetData>
    <row r="1" ht="3" customHeight="1"/>
    <row r="2" spans="1:105" s="27" customFormat="1" ht="14.25">
      <c r="A2" s="459" t="s">
        <v>397</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c r="CO2" s="459"/>
      <c r="CP2" s="459"/>
      <c r="CQ2" s="459"/>
      <c r="CR2" s="459"/>
      <c r="CS2" s="459"/>
      <c r="CT2" s="459"/>
      <c r="CU2" s="459"/>
      <c r="CV2" s="459"/>
      <c r="CW2" s="459"/>
      <c r="CX2" s="459"/>
      <c r="CY2" s="459"/>
      <c r="CZ2" s="459"/>
      <c r="DA2" s="459"/>
    </row>
    <row r="3" ht="10.5" customHeight="1"/>
    <row r="4" spans="1:105" s="25" customFormat="1" ht="45" customHeight="1">
      <c r="A4" s="442" t="s">
        <v>306</v>
      </c>
      <c r="B4" s="443"/>
      <c r="C4" s="443"/>
      <c r="D4" s="443"/>
      <c r="E4" s="443"/>
      <c r="F4" s="444"/>
      <c r="G4" s="442" t="s">
        <v>392</v>
      </c>
      <c r="H4" s="443"/>
      <c r="I4" s="443"/>
      <c r="J4" s="443"/>
      <c r="K4" s="443"/>
      <c r="L4" s="443"/>
      <c r="M4" s="443"/>
      <c r="N4" s="443"/>
      <c r="O4" s="443"/>
      <c r="P4" s="443"/>
      <c r="Q4" s="443"/>
      <c r="R4" s="443"/>
      <c r="S4" s="443"/>
      <c r="T4" s="443"/>
      <c r="U4" s="443"/>
      <c r="V4" s="443"/>
      <c r="W4" s="443"/>
      <c r="X4" s="443"/>
      <c r="Y4" s="443"/>
      <c r="Z4" s="443"/>
      <c r="AA4" s="443"/>
      <c r="AB4" s="443"/>
      <c r="AC4" s="443"/>
      <c r="AD4" s="444"/>
      <c r="AE4" s="442" t="s">
        <v>396</v>
      </c>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4"/>
      <c r="BD4" s="442" t="s">
        <v>395</v>
      </c>
      <c r="BE4" s="443"/>
      <c r="BF4" s="443"/>
      <c r="BG4" s="443"/>
      <c r="BH4" s="443"/>
      <c r="BI4" s="443"/>
      <c r="BJ4" s="443"/>
      <c r="BK4" s="443"/>
      <c r="BL4" s="443"/>
      <c r="BM4" s="443"/>
      <c r="BN4" s="443"/>
      <c r="BO4" s="443"/>
      <c r="BP4" s="443"/>
      <c r="BQ4" s="443"/>
      <c r="BR4" s="443"/>
      <c r="BS4" s="444"/>
      <c r="BT4" s="442" t="s">
        <v>394</v>
      </c>
      <c r="BU4" s="443"/>
      <c r="BV4" s="443"/>
      <c r="BW4" s="443"/>
      <c r="BX4" s="443"/>
      <c r="BY4" s="443"/>
      <c r="BZ4" s="443"/>
      <c r="CA4" s="443"/>
      <c r="CB4" s="443"/>
      <c r="CC4" s="443"/>
      <c r="CD4" s="443"/>
      <c r="CE4" s="443"/>
      <c r="CF4" s="443"/>
      <c r="CG4" s="443"/>
      <c r="CH4" s="443"/>
      <c r="CI4" s="444"/>
      <c r="CJ4" s="442" t="s">
        <v>347</v>
      </c>
      <c r="CK4" s="443"/>
      <c r="CL4" s="443"/>
      <c r="CM4" s="443"/>
      <c r="CN4" s="443"/>
      <c r="CO4" s="443"/>
      <c r="CP4" s="443"/>
      <c r="CQ4" s="443"/>
      <c r="CR4" s="443"/>
      <c r="CS4" s="443"/>
      <c r="CT4" s="443"/>
      <c r="CU4" s="443"/>
      <c r="CV4" s="443"/>
      <c r="CW4" s="443"/>
      <c r="CX4" s="443"/>
      <c r="CY4" s="443"/>
      <c r="CZ4" s="443"/>
      <c r="DA4" s="444"/>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hidden="1">
      <c r="A6" s="452"/>
      <c r="B6" s="452"/>
      <c r="C6" s="452"/>
      <c r="D6" s="452"/>
      <c r="E6" s="452"/>
      <c r="F6" s="452"/>
      <c r="G6" s="454"/>
      <c r="H6" s="454"/>
      <c r="I6" s="454"/>
      <c r="J6" s="454"/>
      <c r="K6" s="454"/>
      <c r="L6" s="454"/>
      <c r="M6" s="454"/>
      <c r="N6" s="454"/>
      <c r="O6" s="454"/>
      <c r="P6" s="454"/>
      <c r="Q6" s="454"/>
      <c r="R6" s="454"/>
      <c r="S6" s="454"/>
      <c r="T6" s="454"/>
      <c r="U6" s="454"/>
      <c r="V6" s="454"/>
      <c r="W6" s="454"/>
      <c r="X6" s="454"/>
      <c r="Y6" s="454"/>
      <c r="Z6" s="454"/>
      <c r="AA6" s="454"/>
      <c r="AB6" s="454"/>
      <c r="AC6" s="454"/>
      <c r="AD6" s="454"/>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row>
    <row r="7" spans="1:105" s="23" customFormat="1" ht="15" customHeight="1" hidden="1">
      <c r="A7" s="452"/>
      <c r="B7" s="452"/>
      <c r="C7" s="452"/>
      <c r="D7" s="452"/>
      <c r="E7" s="452"/>
      <c r="F7" s="452"/>
      <c r="G7" s="454"/>
      <c r="H7" s="454"/>
      <c r="I7" s="454"/>
      <c r="J7" s="454"/>
      <c r="K7" s="454"/>
      <c r="L7" s="454"/>
      <c r="M7" s="454"/>
      <c r="N7" s="454"/>
      <c r="O7" s="454"/>
      <c r="P7" s="454"/>
      <c r="Q7" s="454"/>
      <c r="R7" s="454"/>
      <c r="S7" s="454"/>
      <c r="T7" s="454"/>
      <c r="U7" s="454"/>
      <c r="V7" s="454"/>
      <c r="W7" s="454"/>
      <c r="X7" s="454"/>
      <c r="Y7" s="454"/>
      <c r="Z7" s="454"/>
      <c r="AA7" s="454"/>
      <c r="AB7" s="454"/>
      <c r="AC7" s="454"/>
      <c r="AD7" s="454"/>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row>
    <row r="8" spans="1:105" s="23" customFormat="1" ht="15" customHeight="1">
      <c r="A8" s="468" t="s">
        <v>10</v>
      </c>
      <c r="B8" s="469"/>
      <c r="C8" s="469"/>
      <c r="D8" s="469"/>
      <c r="E8" s="469"/>
      <c r="F8" s="470"/>
      <c r="G8" s="500" t="s">
        <v>513</v>
      </c>
      <c r="H8" s="501"/>
      <c r="I8" s="501"/>
      <c r="J8" s="501"/>
      <c r="K8" s="501"/>
      <c r="L8" s="501"/>
      <c r="M8" s="501"/>
      <c r="N8" s="501"/>
      <c r="O8" s="501"/>
      <c r="P8" s="501"/>
      <c r="Q8" s="501"/>
      <c r="R8" s="501"/>
      <c r="S8" s="501"/>
      <c r="T8" s="501"/>
      <c r="U8" s="501"/>
      <c r="V8" s="501"/>
      <c r="W8" s="501"/>
      <c r="X8" s="501"/>
      <c r="Y8" s="501"/>
      <c r="Z8" s="501"/>
      <c r="AA8" s="501"/>
      <c r="AB8" s="501"/>
      <c r="AC8" s="501"/>
      <c r="AD8" s="502"/>
      <c r="AE8" s="436">
        <v>350</v>
      </c>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8"/>
      <c r="BD8" s="436">
        <v>4</v>
      </c>
      <c r="BE8" s="437"/>
      <c r="BF8" s="437"/>
      <c r="BG8" s="437"/>
      <c r="BH8" s="437"/>
      <c r="BI8" s="437"/>
      <c r="BJ8" s="437"/>
      <c r="BK8" s="437"/>
      <c r="BL8" s="437"/>
      <c r="BM8" s="437"/>
      <c r="BN8" s="437"/>
      <c r="BO8" s="437"/>
      <c r="BP8" s="437"/>
      <c r="BQ8" s="437"/>
      <c r="BR8" s="437"/>
      <c r="BS8" s="438"/>
      <c r="BT8" s="436">
        <v>2</v>
      </c>
      <c r="BU8" s="437"/>
      <c r="BV8" s="437"/>
      <c r="BW8" s="437"/>
      <c r="BX8" s="437"/>
      <c r="BY8" s="437"/>
      <c r="BZ8" s="437"/>
      <c r="CA8" s="437"/>
      <c r="CB8" s="437"/>
      <c r="CC8" s="437"/>
      <c r="CD8" s="437"/>
      <c r="CE8" s="437"/>
      <c r="CF8" s="437"/>
      <c r="CG8" s="437"/>
      <c r="CH8" s="437"/>
      <c r="CI8" s="438"/>
      <c r="CJ8" s="436">
        <f>AE8*BD8*BT8</f>
        <v>2800</v>
      </c>
      <c r="CK8" s="437"/>
      <c r="CL8" s="437"/>
      <c r="CM8" s="437"/>
      <c r="CN8" s="437"/>
      <c r="CO8" s="437"/>
      <c r="CP8" s="437"/>
      <c r="CQ8" s="437"/>
      <c r="CR8" s="437"/>
      <c r="CS8" s="437"/>
      <c r="CT8" s="437"/>
      <c r="CU8" s="437"/>
      <c r="CV8" s="437"/>
      <c r="CW8" s="437"/>
      <c r="CX8" s="437"/>
      <c r="CY8" s="437"/>
      <c r="CZ8" s="437"/>
      <c r="DA8" s="438"/>
    </row>
    <row r="9" spans="1:105" s="23" customFormat="1" ht="15" customHeight="1">
      <c r="A9" s="468" t="s">
        <v>11</v>
      </c>
      <c r="B9" s="469"/>
      <c r="C9" s="469"/>
      <c r="D9" s="469"/>
      <c r="E9" s="469"/>
      <c r="F9" s="470"/>
      <c r="G9" s="500" t="s">
        <v>514</v>
      </c>
      <c r="H9" s="501"/>
      <c r="I9" s="501"/>
      <c r="J9" s="501"/>
      <c r="K9" s="501"/>
      <c r="L9" s="501"/>
      <c r="M9" s="501"/>
      <c r="N9" s="501"/>
      <c r="O9" s="501"/>
      <c r="P9" s="501"/>
      <c r="Q9" s="501"/>
      <c r="R9" s="501"/>
      <c r="S9" s="501"/>
      <c r="T9" s="501"/>
      <c r="U9" s="501"/>
      <c r="V9" s="501"/>
      <c r="W9" s="501"/>
      <c r="X9" s="501"/>
      <c r="Y9" s="501"/>
      <c r="Z9" s="501"/>
      <c r="AA9" s="501"/>
      <c r="AB9" s="501"/>
      <c r="AC9" s="501"/>
      <c r="AD9" s="502"/>
      <c r="AE9" s="436">
        <v>256.25</v>
      </c>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8"/>
      <c r="BD9" s="436">
        <v>4</v>
      </c>
      <c r="BE9" s="437"/>
      <c r="BF9" s="437"/>
      <c r="BG9" s="437"/>
      <c r="BH9" s="437"/>
      <c r="BI9" s="437"/>
      <c r="BJ9" s="437"/>
      <c r="BK9" s="437"/>
      <c r="BL9" s="437"/>
      <c r="BM9" s="437"/>
      <c r="BN9" s="437"/>
      <c r="BO9" s="437"/>
      <c r="BP9" s="437"/>
      <c r="BQ9" s="437"/>
      <c r="BR9" s="437"/>
      <c r="BS9" s="438"/>
      <c r="BT9" s="436">
        <v>2</v>
      </c>
      <c r="BU9" s="437"/>
      <c r="BV9" s="437"/>
      <c r="BW9" s="437"/>
      <c r="BX9" s="437"/>
      <c r="BY9" s="437"/>
      <c r="BZ9" s="437"/>
      <c r="CA9" s="437"/>
      <c r="CB9" s="437"/>
      <c r="CC9" s="437"/>
      <c r="CD9" s="437"/>
      <c r="CE9" s="437"/>
      <c r="CF9" s="437"/>
      <c r="CG9" s="437"/>
      <c r="CH9" s="437"/>
      <c r="CI9" s="438"/>
      <c r="CJ9" s="436">
        <f>AE9*BD9*BT9</f>
        <v>2050</v>
      </c>
      <c r="CK9" s="437"/>
      <c r="CL9" s="437"/>
      <c r="CM9" s="437"/>
      <c r="CN9" s="437"/>
      <c r="CO9" s="437"/>
      <c r="CP9" s="437"/>
      <c r="CQ9" s="437"/>
      <c r="CR9" s="437"/>
      <c r="CS9" s="437"/>
      <c r="CT9" s="437"/>
      <c r="CU9" s="437"/>
      <c r="CV9" s="437"/>
      <c r="CW9" s="437"/>
      <c r="CX9" s="437"/>
      <c r="CY9" s="437"/>
      <c r="CZ9" s="437"/>
      <c r="DA9" s="438"/>
    </row>
    <row r="10" spans="1:105" s="23" customFormat="1" ht="15" customHeight="1">
      <c r="A10" s="452" t="s">
        <v>12</v>
      </c>
      <c r="B10" s="452"/>
      <c r="C10" s="452"/>
      <c r="D10" s="452"/>
      <c r="E10" s="452"/>
      <c r="F10" s="452"/>
      <c r="G10" s="501" t="s">
        <v>483</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2"/>
      <c r="AE10" s="451">
        <v>250</v>
      </c>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v>4</v>
      </c>
      <c r="BE10" s="451"/>
      <c r="BF10" s="451"/>
      <c r="BG10" s="451"/>
      <c r="BH10" s="451"/>
      <c r="BI10" s="451"/>
      <c r="BJ10" s="451"/>
      <c r="BK10" s="451"/>
      <c r="BL10" s="451"/>
      <c r="BM10" s="451"/>
      <c r="BN10" s="451"/>
      <c r="BO10" s="451"/>
      <c r="BP10" s="451"/>
      <c r="BQ10" s="451"/>
      <c r="BR10" s="451"/>
      <c r="BS10" s="451"/>
      <c r="BT10" s="451">
        <v>2</v>
      </c>
      <c r="BU10" s="451"/>
      <c r="BV10" s="451"/>
      <c r="BW10" s="451"/>
      <c r="BX10" s="451"/>
      <c r="BY10" s="451"/>
      <c r="BZ10" s="451"/>
      <c r="CA10" s="451"/>
      <c r="CB10" s="451"/>
      <c r="CC10" s="451"/>
      <c r="CD10" s="451"/>
      <c r="CE10" s="451"/>
      <c r="CF10" s="451"/>
      <c r="CG10" s="451"/>
      <c r="CH10" s="451"/>
      <c r="CI10" s="451"/>
      <c r="CJ10" s="436">
        <f>AE10*BD10*BT10</f>
        <v>2000</v>
      </c>
      <c r="CK10" s="437"/>
      <c r="CL10" s="437"/>
      <c r="CM10" s="437"/>
      <c r="CN10" s="437"/>
      <c r="CO10" s="437"/>
      <c r="CP10" s="437"/>
      <c r="CQ10" s="437"/>
      <c r="CR10" s="437"/>
      <c r="CS10" s="437"/>
      <c r="CT10" s="437"/>
      <c r="CU10" s="437"/>
      <c r="CV10" s="437"/>
      <c r="CW10" s="437"/>
      <c r="CX10" s="437"/>
      <c r="CY10" s="437"/>
      <c r="CZ10" s="437"/>
      <c r="DA10" s="438"/>
    </row>
    <row r="11" spans="1:105" ht="12" customHeight="1">
      <c r="A11" s="452"/>
      <c r="B11" s="452"/>
      <c r="C11" s="452"/>
      <c r="D11" s="452"/>
      <c r="E11" s="452"/>
      <c r="F11" s="452"/>
      <c r="G11" s="466" t="s">
        <v>295</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7"/>
      <c r="AE11" s="451" t="s">
        <v>46</v>
      </c>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451"/>
      <c r="BC11" s="451"/>
      <c r="BD11" s="451" t="s">
        <v>46</v>
      </c>
      <c r="BE11" s="451"/>
      <c r="BF11" s="451"/>
      <c r="BG11" s="451"/>
      <c r="BH11" s="451"/>
      <c r="BI11" s="451"/>
      <c r="BJ11" s="451"/>
      <c r="BK11" s="451"/>
      <c r="BL11" s="451"/>
      <c r="BM11" s="451"/>
      <c r="BN11" s="451"/>
      <c r="BO11" s="451"/>
      <c r="BP11" s="451"/>
      <c r="BQ11" s="451"/>
      <c r="BR11" s="451"/>
      <c r="BS11" s="451"/>
      <c r="BT11" s="451" t="s">
        <v>46</v>
      </c>
      <c r="BU11" s="451"/>
      <c r="BV11" s="451"/>
      <c r="BW11" s="451"/>
      <c r="BX11" s="451"/>
      <c r="BY11" s="451"/>
      <c r="BZ11" s="451"/>
      <c r="CA11" s="451"/>
      <c r="CB11" s="451"/>
      <c r="CC11" s="451"/>
      <c r="CD11" s="451"/>
      <c r="CE11" s="451"/>
      <c r="CF11" s="451"/>
      <c r="CG11" s="451"/>
      <c r="CH11" s="451"/>
      <c r="CI11" s="451"/>
      <c r="CJ11" s="451">
        <f>CJ8+CJ9+CJ10</f>
        <v>6850</v>
      </c>
      <c r="CK11" s="451"/>
      <c r="CL11" s="451"/>
      <c r="CM11" s="451"/>
      <c r="CN11" s="451"/>
      <c r="CO11" s="451"/>
      <c r="CP11" s="451"/>
      <c r="CQ11" s="451"/>
      <c r="CR11" s="451"/>
      <c r="CS11" s="451"/>
      <c r="CT11" s="451"/>
      <c r="CU11" s="451"/>
      <c r="CV11" s="451"/>
      <c r="CW11" s="451"/>
      <c r="CX11" s="451"/>
      <c r="CY11" s="451"/>
      <c r="CZ11" s="451"/>
      <c r="DA11" s="451"/>
    </row>
    <row r="12" spans="1:105" s="27" customFormat="1" ht="14.25">
      <c r="A12" s="459" t="s">
        <v>393</v>
      </c>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row>
    <row r="13" ht="10.5" customHeight="1"/>
    <row r="14" spans="1:105" s="25" customFormat="1" ht="55.5" customHeight="1">
      <c r="A14" s="442" t="s">
        <v>306</v>
      </c>
      <c r="B14" s="443"/>
      <c r="C14" s="443"/>
      <c r="D14" s="443"/>
      <c r="E14" s="443"/>
      <c r="F14" s="444"/>
      <c r="G14" s="442" t="s">
        <v>392</v>
      </c>
      <c r="H14" s="443"/>
      <c r="I14" s="443"/>
      <c r="J14" s="443"/>
      <c r="K14" s="443"/>
      <c r="L14" s="443"/>
      <c r="M14" s="443"/>
      <c r="N14" s="443"/>
      <c r="O14" s="443"/>
      <c r="P14" s="443"/>
      <c r="Q14" s="443"/>
      <c r="R14" s="443"/>
      <c r="S14" s="443"/>
      <c r="T14" s="443"/>
      <c r="U14" s="443"/>
      <c r="V14" s="443"/>
      <c r="W14" s="443"/>
      <c r="X14" s="443"/>
      <c r="Y14" s="443"/>
      <c r="Z14" s="443"/>
      <c r="AA14" s="443"/>
      <c r="AB14" s="443"/>
      <c r="AC14" s="443"/>
      <c r="AD14" s="444"/>
      <c r="AE14" s="442" t="s">
        <v>391</v>
      </c>
      <c r="AF14" s="443"/>
      <c r="AG14" s="443"/>
      <c r="AH14" s="443"/>
      <c r="AI14" s="443"/>
      <c r="AJ14" s="443"/>
      <c r="AK14" s="443"/>
      <c r="AL14" s="443"/>
      <c r="AM14" s="443"/>
      <c r="AN14" s="443"/>
      <c r="AO14" s="443"/>
      <c r="AP14" s="443"/>
      <c r="AQ14" s="443"/>
      <c r="AR14" s="443"/>
      <c r="AS14" s="443"/>
      <c r="AT14" s="443"/>
      <c r="AU14" s="443"/>
      <c r="AV14" s="443"/>
      <c r="AW14" s="443"/>
      <c r="AX14" s="443"/>
      <c r="AY14" s="444"/>
      <c r="AZ14" s="442" t="s">
        <v>390</v>
      </c>
      <c r="BA14" s="443"/>
      <c r="BB14" s="443"/>
      <c r="BC14" s="443"/>
      <c r="BD14" s="443"/>
      <c r="BE14" s="443"/>
      <c r="BF14" s="443"/>
      <c r="BG14" s="443"/>
      <c r="BH14" s="443"/>
      <c r="BI14" s="443"/>
      <c r="BJ14" s="443"/>
      <c r="BK14" s="443"/>
      <c r="BL14" s="443"/>
      <c r="BM14" s="443"/>
      <c r="BN14" s="443"/>
      <c r="BO14" s="443"/>
      <c r="BP14" s="443"/>
      <c r="BQ14" s="444"/>
      <c r="BR14" s="442" t="s">
        <v>389</v>
      </c>
      <c r="BS14" s="443"/>
      <c r="BT14" s="443"/>
      <c r="BU14" s="443"/>
      <c r="BV14" s="443"/>
      <c r="BW14" s="443"/>
      <c r="BX14" s="443"/>
      <c r="BY14" s="443"/>
      <c r="BZ14" s="443"/>
      <c r="CA14" s="443"/>
      <c r="CB14" s="443"/>
      <c r="CC14" s="443"/>
      <c r="CD14" s="443"/>
      <c r="CE14" s="443"/>
      <c r="CF14" s="443"/>
      <c r="CG14" s="443"/>
      <c r="CH14" s="443"/>
      <c r="CI14" s="444"/>
      <c r="CJ14" s="442" t="s">
        <v>347</v>
      </c>
      <c r="CK14" s="443"/>
      <c r="CL14" s="443"/>
      <c r="CM14" s="443"/>
      <c r="CN14" s="443"/>
      <c r="CO14" s="443"/>
      <c r="CP14" s="443"/>
      <c r="CQ14" s="443"/>
      <c r="CR14" s="443"/>
      <c r="CS14" s="443"/>
      <c r="CT14" s="443"/>
      <c r="CU14" s="443"/>
      <c r="CV14" s="443"/>
      <c r="CW14" s="443"/>
      <c r="CX14" s="443"/>
      <c r="CY14" s="443"/>
      <c r="CZ14" s="443"/>
      <c r="DA14" s="444"/>
    </row>
    <row r="15" spans="1:105" s="24" customFormat="1" ht="12.75">
      <c r="A15" s="453">
        <v>1</v>
      </c>
      <c r="B15" s="453"/>
      <c r="C15" s="453"/>
      <c r="D15" s="453"/>
      <c r="E15" s="453"/>
      <c r="F15" s="453"/>
      <c r="G15" s="453">
        <v>2</v>
      </c>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v>3</v>
      </c>
      <c r="AF15" s="453"/>
      <c r="AG15" s="453"/>
      <c r="AH15" s="453"/>
      <c r="AI15" s="453"/>
      <c r="AJ15" s="453"/>
      <c r="AK15" s="453"/>
      <c r="AL15" s="453"/>
      <c r="AM15" s="453"/>
      <c r="AN15" s="453"/>
      <c r="AO15" s="453"/>
      <c r="AP15" s="453"/>
      <c r="AQ15" s="453"/>
      <c r="AR15" s="453"/>
      <c r="AS15" s="453"/>
      <c r="AT15" s="453"/>
      <c r="AU15" s="453"/>
      <c r="AV15" s="453"/>
      <c r="AW15" s="453"/>
      <c r="AX15" s="453"/>
      <c r="AY15" s="453"/>
      <c r="AZ15" s="453">
        <v>4</v>
      </c>
      <c r="BA15" s="453"/>
      <c r="BB15" s="453"/>
      <c r="BC15" s="453"/>
      <c r="BD15" s="453"/>
      <c r="BE15" s="453"/>
      <c r="BF15" s="453"/>
      <c r="BG15" s="453"/>
      <c r="BH15" s="453"/>
      <c r="BI15" s="453"/>
      <c r="BJ15" s="453"/>
      <c r="BK15" s="453"/>
      <c r="BL15" s="453"/>
      <c r="BM15" s="453"/>
      <c r="BN15" s="453"/>
      <c r="BO15" s="453"/>
      <c r="BP15" s="453"/>
      <c r="BQ15" s="453"/>
      <c r="BR15" s="453">
        <v>5</v>
      </c>
      <c r="BS15" s="453"/>
      <c r="BT15" s="453"/>
      <c r="BU15" s="453"/>
      <c r="BV15" s="453"/>
      <c r="BW15" s="453"/>
      <c r="BX15" s="453"/>
      <c r="BY15" s="453"/>
      <c r="BZ15" s="453"/>
      <c r="CA15" s="453"/>
      <c r="CB15" s="453"/>
      <c r="CC15" s="453"/>
      <c r="CD15" s="453"/>
      <c r="CE15" s="453"/>
      <c r="CF15" s="453"/>
      <c r="CG15" s="453"/>
      <c r="CH15" s="453"/>
      <c r="CI15" s="453"/>
      <c r="CJ15" s="453">
        <v>6</v>
      </c>
      <c r="CK15" s="453"/>
      <c r="CL15" s="453"/>
      <c r="CM15" s="453"/>
      <c r="CN15" s="453"/>
      <c r="CO15" s="453"/>
      <c r="CP15" s="453"/>
      <c r="CQ15" s="453"/>
      <c r="CR15" s="453"/>
      <c r="CS15" s="453"/>
      <c r="CT15" s="453"/>
      <c r="CU15" s="453"/>
      <c r="CV15" s="453"/>
      <c r="CW15" s="453"/>
      <c r="CX15" s="453"/>
      <c r="CY15" s="453"/>
      <c r="CZ15" s="453"/>
      <c r="DA15" s="453"/>
    </row>
    <row r="16" spans="1:105" s="23" customFormat="1" ht="15" customHeight="1" hidden="1">
      <c r="A16" s="452"/>
      <c r="B16" s="452"/>
      <c r="C16" s="452"/>
      <c r="D16" s="452"/>
      <c r="E16" s="452"/>
      <c r="F16" s="452"/>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c r="CZ16" s="451"/>
      <c r="DA16" s="451"/>
    </row>
    <row r="17" spans="1:105" s="23" customFormat="1" ht="15" customHeight="1" hidden="1">
      <c r="A17" s="452"/>
      <c r="B17" s="452"/>
      <c r="C17" s="452"/>
      <c r="D17" s="452"/>
      <c r="E17" s="452"/>
      <c r="F17" s="452"/>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c r="CZ17" s="451"/>
      <c r="DA17" s="451"/>
    </row>
    <row r="18" spans="1:105" s="23" customFormat="1" ht="15" customHeight="1">
      <c r="A18" s="452"/>
      <c r="B18" s="452"/>
      <c r="C18" s="452"/>
      <c r="D18" s="452"/>
      <c r="E18" s="452"/>
      <c r="F18" s="452"/>
      <c r="G18" s="466" t="s">
        <v>295</v>
      </c>
      <c r="H18" s="466"/>
      <c r="I18" s="466"/>
      <c r="J18" s="466"/>
      <c r="K18" s="466"/>
      <c r="L18" s="466"/>
      <c r="M18" s="466"/>
      <c r="N18" s="466"/>
      <c r="O18" s="466"/>
      <c r="P18" s="466"/>
      <c r="Q18" s="466"/>
      <c r="R18" s="466"/>
      <c r="S18" s="466"/>
      <c r="T18" s="466"/>
      <c r="U18" s="466"/>
      <c r="V18" s="466"/>
      <c r="W18" s="466"/>
      <c r="X18" s="466"/>
      <c r="Y18" s="466"/>
      <c r="Z18" s="466"/>
      <c r="AA18" s="466"/>
      <c r="AB18" s="466"/>
      <c r="AC18" s="466"/>
      <c r="AD18" s="467"/>
      <c r="AE18" s="451" t="s">
        <v>46</v>
      </c>
      <c r="AF18" s="451"/>
      <c r="AG18" s="451"/>
      <c r="AH18" s="451"/>
      <c r="AI18" s="451"/>
      <c r="AJ18" s="451"/>
      <c r="AK18" s="451"/>
      <c r="AL18" s="451"/>
      <c r="AM18" s="451"/>
      <c r="AN18" s="451"/>
      <c r="AO18" s="451"/>
      <c r="AP18" s="451"/>
      <c r="AQ18" s="451"/>
      <c r="AR18" s="451"/>
      <c r="AS18" s="451"/>
      <c r="AT18" s="451"/>
      <c r="AU18" s="451"/>
      <c r="AV18" s="451"/>
      <c r="AW18" s="451"/>
      <c r="AX18" s="451"/>
      <c r="AY18" s="451"/>
      <c r="AZ18" s="451" t="s">
        <v>46</v>
      </c>
      <c r="BA18" s="451"/>
      <c r="BB18" s="451"/>
      <c r="BC18" s="451"/>
      <c r="BD18" s="451"/>
      <c r="BE18" s="451"/>
      <c r="BF18" s="451"/>
      <c r="BG18" s="451"/>
      <c r="BH18" s="451"/>
      <c r="BI18" s="451"/>
      <c r="BJ18" s="451"/>
      <c r="BK18" s="451"/>
      <c r="BL18" s="451"/>
      <c r="BM18" s="451"/>
      <c r="BN18" s="451"/>
      <c r="BO18" s="451"/>
      <c r="BP18" s="451"/>
      <c r="BQ18" s="451"/>
      <c r="BR18" s="451" t="s">
        <v>46</v>
      </c>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c r="CZ18" s="451"/>
      <c r="DA18" s="451"/>
    </row>
    <row r="20" spans="1:105" s="27" customFormat="1" ht="41.25" customHeight="1">
      <c r="A20" s="476" t="s">
        <v>388</v>
      </c>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6"/>
      <c r="BE20" s="476"/>
      <c r="BF20" s="476"/>
      <c r="BG20" s="476"/>
      <c r="BH20" s="476"/>
      <c r="BI20" s="476"/>
      <c r="BJ20" s="476"/>
      <c r="BK20" s="476"/>
      <c r="BL20" s="476"/>
      <c r="BM20" s="476"/>
      <c r="BN20" s="476"/>
      <c r="BO20" s="476"/>
      <c r="BP20" s="476"/>
      <c r="BQ20" s="476"/>
      <c r="BR20" s="476"/>
      <c r="BS20" s="476"/>
      <c r="BT20" s="476"/>
      <c r="BU20" s="476"/>
      <c r="BV20" s="476"/>
      <c r="BW20" s="476"/>
      <c r="BX20" s="476"/>
      <c r="BY20" s="476"/>
      <c r="BZ20" s="476"/>
      <c r="CA20" s="476"/>
      <c r="CB20" s="476"/>
      <c r="CC20" s="476"/>
      <c r="CD20" s="476"/>
      <c r="CE20" s="476"/>
      <c r="CF20" s="476"/>
      <c r="CG20" s="476"/>
      <c r="CH20" s="476"/>
      <c r="CI20" s="476"/>
      <c r="CJ20" s="476"/>
      <c r="CK20" s="476"/>
      <c r="CL20" s="476"/>
      <c r="CM20" s="476"/>
      <c r="CN20" s="476"/>
      <c r="CO20" s="476"/>
      <c r="CP20" s="476"/>
      <c r="CQ20" s="476"/>
      <c r="CR20" s="476"/>
      <c r="CS20" s="476"/>
      <c r="CT20" s="476"/>
      <c r="CU20" s="476"/>
      <c r="CV20" s="476"/>
      <c r="CW20" s="476"/>
      <c r="CX20" s="476"/>
      <c r="CY20" s="476"/>
      <c r="CZ20" s="476"/>
      <c r="DA20" s="476"/>
    </row>
    <row r="21" ht="10.5" customHeight="1"/>
    <row r="22" spans="1:105" ht="55.5" customHeight="1">
      <c r="A22" s="442" t="s">
        <v>306</v>
      </c>
      <c r="B22" s="443"/>
      <c r="C22" s="443"/>
      <c r="D22" s="443"/>
      <c r="E22" s="443"/>
      <c r="F22" s="444"/>
      <c r="G22" s="442" t="s">
        <v>387</v>
      </c>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4"/>
      <c r="BW22" s="442" t="s">
        <v>386</v>
      </c>
      <c r="BX22" s="443"/>
      <c r="BY22" s="443"/>
      <c r="BZ22" s="443"/>
      <c r="CA22" s="443"/>
      <c r="CB22" s="443"/>
      <c r="CC22" s="443"/>
      <c r="CD22" s="443"/>
      <c r="CE22" s="443"/>
      <c r="CF22" s="443"/>
      <c r="CG22" s="443"/>
      <c r="CH22" s="443"/>
      <c r="CI22" s="443"/>
      <c r="CJ22" s="443"/>
      <c r="CK22" s="443"/>
      <c r="CL22" s="444"/>
      <c r="CM22" s="442" t="s">
        <v>385</v>
      </c>
      <c r="CN22" s="443"/>
      <c r="CO22" s="443"/>
      <c r="CP22" s="443"/>
      <c r="CQ22" s="443"/>
      <c r="CR22" s="443"/>
      <c r="CS22" s="443"/>
      <c r="CT22" s="443"/>
      <c r="CU22" s="443"/>
      <c r="CV22" s="443"/>
      <c r="CW22" s="443"/>
      <c r="CX22" s="443"/>
      <c r="CY22" s="443"/>
      <c r="CZ22" s="443"/>
      <c r="DA22" s="444"/>
    </row>
    <row r="23" spans="1:105" s="22" customFormat="1" ht="12.75">
      <c r="A23" s="453">
        <v>1</v>
      </c>
      <c r="B23" s="453"/>
      <c r="C23" s="453"/>
      <c r="D23" s="453"/>
      <c r="E23" s="453"/>
      <c r="F23" s="453"/>
      <c r="G23" s="453">
        <v>2</v>
      </c>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v>3</v>
      </c>
      <c r="BX23" s="453"/>
      <c r="BY23" s="453"/>
      <c r="BZ23" s="453"/>
      <c r="CA23" s="453"/>
      <c r="CB23" s="453"/>
      <c r="CC23" s="453"/>
      <c r="CD23" s="453"/>
      <c r="CE23" s="453"/>
      <c r="CF23" s="453"/>
      <c r="CG23" s="453"/>
      <c r="CH23" s="453"/>
      <c r="CI23" s="453"/>
      <c r="CJ23" s="453"/>
      <c r="CK23" s="453"/>
      <c r="CL23" s="453"/>
      <c r="CM23" s="453">
        <v>4</v>
      </c>
      <c r="CN23" s="453"/>
      <c r="CO23" s="453"/>
      <c r="CP23" s="453"/>
      <c r="CQ23" s="453"/>
      <c r="CR23" s="453"/>
      <c r="CS23" s="453"/>
      <c r="CT23" s="453"/>
      <c r="CU23" s="453"/>
      <c r="CV23" s="453"/>
      <c r="CW23" s="453"/>
      <c r="CX23" s="453"/>
      <c r="CY23" s="453"/>
      <c r="CZ23" s="453"/>
      <c r="DA23" s="453"/>
    </row>
    <row r="24" spans="1:105" ht="15" customHeight="1">
      <c r="A24" s="452" t="s">
        <v>10</v>
      </c>
      <c r="B24" s="452"/>
      <c r="C24" s="452"/>
      <c r="D24" s="452"/>
      <c r="E24" s="452"/>
      <c r="F24" s="452"/>
      <c r="G24" s="33"/>
      <c r="H24" s="440" t="s">
        <v>384</v>
      </c>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c r="BT24" s="440"/>
      <c r="BU24" s="440"/>
      <c r="BV24" s="441"/>
      <c r="BW24" s="451" t="s">
        <v>46</v>
      </c>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c r="CZ24" s="451"/>
      <c r="DA24" s="451"/>
    </row>
    <row r="25" spans="1:105" s="22" customFormat="1" ht="12.75">
      <c r="A25" s="477" t="s">
        <v>207</v>
      </c>
      <c r="B25" s="478"/>
      <c r="C25" s="478"/>
      <c r="D25" s="478"/>
      <c r="E25" s="478"/>
      <c r="F25" s="479"/>
      <c r="G25" s="35"/>
      <c r="H25" s="483" t="s">
        <v>54</v>
      </c>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483"/>
      <c r="BK25" s="483"/>
      <c r="BL25" s="483"/>
      <c r="BM25" s="483"/>
      <c r="BN25" s="483"/>
      <c r="BO25" s="483"/>
      <c r="BP25" s="483"/>
      <c r="BQ25" s="483"/>
      <c r="BR25" s="483"/>
      <c r="BS25" s="483"/>
      <c r="BT25" s="483"/>
      <c r="BU25" s="483"/>
      <c r="BV25" s="484"/>
      <c r="BW25" s="485"/>
      <c r="BX25" s="486"/>
      <c r="BY25" s="486"/>
      <c r="BZ25" s="486"/>
      <c r="CA25" s="486"/>
      <c r="CB25" s="486"/>
      <c r="CC25" s="486"/>
      <c r="CD25" s="486"/>
      <c r="CE25" s="486"/>
      <c r="CF25" s="486"/>
      <c r="CG25" s="486"/>
      <c r="CH25" s="486"/>
      <c r="CI25" s="486"/>
      <c r="CJ25" s="486"/>
      <c r="CK25" s="486"/>
      <c r="CL25" s="487"/>
      <c r="CM25" s="485">
        <f>BW25*22%</f>
        <v>0</v>
      </c>
      <c r="CN25" s="486"/>
      <c r="CO25" s="486"/>
      <c r="CP25" s="486"/>
      <c r="CQ25" s="486"/>
      <c r="CR25" s="486"/>
      <c r="CS25" s="486"/>
      <c r="CT25" s="486"/>
      <c r="CU25" s="486"/>
      <c r="CV25" s="486"/>
      <c r="CW25" s="486"/>
      <c r="CX25" s="486"/>
      <c r="CY25" s="486"/>
      <c r="CZ25" s="486"/>
      <c r="DA25" s="487"/>
    </row>
    <row r="26" spans="1:105" s="22" customFormat="1" ht="12.75">
      <c r="A26" s="480"/>
      <c r="B26" s="481"/>
      <c r="C26" s="481"/>
      <c r="D26" s="481"/>
      <c r="E26" s="481"/>
      <c r="F26" s="482"/>
      <c r="G26" s="34"/>
      <c r="H26" s="491" t="s">
        <v>383</v>
      </c>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2"/>
      <c r="BW26" s="488"/>
      <c r="BX26" s="489"/>
      <c r="BY26" s="489"/>
      <c r="BZ26" s="489"/>
      <c r="CA26" s="489"/>
      <c r="CB26" s="489"/>
      <c r="CC26" s="489"/>
      <c r="CD26" s="489"/>
      <c r="CE26" s="489"/>
      <c r="CF26" s="489"/>
      <c r="CG26" s="489"/>
      <c r="CH26" s="489"/>
      <c r="CI26" s="489"/>
      <c r="CJ26" s="489"/>
      <c r="CK26" s="489"/>
      <c r="CL26" s="490"/>
      <c r="CM26" s="488"/>
      <c r="CN26" s="489"/>
      <c r="CO26" s="489"/>
      <c r="CP26" s="489"/>
      <c r="CQ26" s="489"/>
      <c r="CR26" s="489"/>
      <c r="CS26" s="489"/>
      <c r="CT26" s="489"/>
      <c r="CU26" s="489"/>
      <c r="CV26" s="489"/>
      <c r="CW26" s="489"/>
      <c r="CX26" s="489"/>
      <c r="CY26" s="489"/>
      <c r="CZ26" s="489"/>
      <c r="DA26" s="490"/>
    </row>
    <row r="27" spans="1:105" s="22" customFormat="1" ht="13.5" customHeight="1">
      <c r="A27" s="452" t="s">
        <v>210</v>
      </c>
      <c r="B27" s="452"/>
      <c r="C27" s="452"/>
      <c r="D27" s="452"/>
      <c r="E27" s="452"/>
      <c r="F27" s="452"/>
      <c r="G27" s="33"/>
      <c r="H27" s="493" t="s">
        <v>382</v>
      </c>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4"/>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c r="CZ27" s="451"/>
      <c r="DA27" s="451"/>
    </row>
    <row r="28" spans="1:105" s="22" customFormat="1" ht="26.25" customHeight="1">
      <c r="A28" s="452" t="s">
        <v>213</v>
      </c>
      <c r="B28" s="452"/>
      <c r="C28" s="452"/>
      <c r="D28" s="452"/>
      <c r="E28" s="452"/>
      <c r="F28" s="452"/>
      <c r="G28" s="33"/>
      <c r="H28" s="493" t="s">
        <v>381</v>
      </c>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4"/>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c r="CZ28" s="451"/>
      <c r="DA28" s="451"/>
    </row>
    <row r="29" spans="1:105" s="22" customFormat="1" ht="26.25" customHeight="1">
      <c r="A29" s="452" t="s">
        <v>11</v>
      </c>
      <c r="B29" s="452"/>
      <c r="C29" s="452"/>
      <c r="D29" s="452"/>
      <c r="E29" s="452"/>
      <c r="F29" s="452"/>
      <c r="G29" s="33"/>
      <c r="H29" s="440" t="s">
        <v>380</v>
      </c>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c r="BS29" s="440"/>
      <c r="BT29" s="440"/>
      <c r="BU29" s="440"/>
      <c r="BV29" s="441"/>
      <c r="BW29" s="451" t="s">
        <v>46</v>
      </c>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c r="CZ29" s="451"/>
      <c r="DA29" s="451"/>
    </row>
    <row r="30" spans="1:105" s="22" customFormat="1" ht="12.75">
      <c r="A30" s="477" t="s">
        <v>379</v>
      </c>
      <c r="B30" s="478"/>
      <c r="C30" s="478"/>
      <c r="D30" s="478"/>
      <c r="E30" s="478"/>
      <c r="F30" s="479"/>
      <c r="G30" s="35"/>
      <c r="H30" s="483" t="s">
        <v>54</v>
      </c>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483"/>
      <c r="BN30" s="483"/>
      <c r="BO30" s="483"/>
      <c r="BP30" s="483"/>
      <c r="BQ30" s="483"/>
      <c r="BR30" s="483"/>
      <c r="BS30" s="483"/>
      <c r="BT30" s="483"/>
      <c r="BU30" s="483"/>
      <c r="BV30" s="484"/>
      <c r="BW30" s="485"/>
      <c r="BX30" s="486"/>
      <c r="BY30" s="486"/>
      <c r="BZ30" s="486"/>
      <c r="CA30" s="486"/>
      <c r="CB30" s="486"/>
      <c r="CC30" s="486"/>
      <c r="CD30" s="486"/>
      <c r="CE30" s="486"/>
      <c r="CF30" s="486"/>
      <c r="CG30" s="486"/>
      <c r="CH30" s="486"/>
      <c r="CI30" s="486"/>
      <c r="CJ30" s="486"/>
      <c r="CK30" s="486"/>
      <c r="CL30" s="487"/>
      <c r="CM30" s="485">
        <f>BW30*2.9%</f>
        <v>0</v>
      </c>
      <c r="CN30" s="486"/>
      <c r="CO30" s="486"/>
      <c r="CP30" s="486"/>
      <c r="CQ30" s="486"/>
      <c r="CR30" s="486"/>
      <c r="CS30" s="486"/>
      <c r="CT30" s="486"/>
      <c r="CU30" s="486"/>
      <c r="CV30" s="486"/>
      <c r="CW30" s="486"/>
      <c r="CX30" s="486"/>
      <c r="CY30" s="486"/>
      <c r="CZ30" s="486"/>
      <c r="DA30" s="487"/>
    </row>
    <row r="31" spans="1:105" s="22" customFormat="1" ht="25.5" customHeight="1">
      <c r="A31" s="480"/>
      <c r="B31" s="481"/>
      <c r="C31" s="481"/>
      <c r="D31" s="481"/>
      <c r="E31" s="481"/>
      <c r="F31" s="482"/>
      <c r="G31" s="34"/>
      <c r="H31" s="491" t="s">
        <v>378</v>
      </c>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2"/>
      <c r="BW31" s="488"/>
      <c r="BX31" s="489"/>
      <c r="BY31" s="489"/>
      <c r="BZ31" s="489"/>
      <c r="CA31" s="489"/>
      <c r="CB31" s="489"/>
      <c r="CC31" s="489"/>
      <c r="CD31" s="489"/>
      <c r="CE31" s="489"/>
      <c r="CF31" s="489"/>
      <c r="CG31" s="489"/>
      <c r="CH31" s="489"/>
      <c r="CI31" s="489"/>
      <c r="CJ31" s="489"/>
      <c r="CK31" s="489"/>
      <c r="CL31" s="490"/>
      <c r="CM31" s="488"/>
      <c r="CN31" s="489"/>
      <c r="CO31" s="489"/>
      <c r="CP31" s="489"/>
      <c r="CQ31" s="489"/>
      <c r="CR31" s="489"/>
      <c r="CS31" s="489"/>
      <c r="CT31" s="489"/>
      <c r="CU31" s="489"/>
      <c r="CV31" s="489"/>
      <c r="CW31" s="489"/>
      <c r="CX31" s="489"/>
      <c r="CY31" s="489"/>
      <c r="CZ31" s="489"/>
      <c r="DA31" s="490"/>
    </row>
    <row r="32" spans="1:105" s="22" customFormat="1" ht="26.25" customHeight="1">
      <c r="A32" s="452" t="s">
        <v>377</v>
      </c>
      <c r="B32" s="452"/>
      <c r="C32" s="452"/>
      <c r="D32" s="452"/>
      <c r="E32" s="452"/>
      <c r="F32" s="452"/>
      <c r="G32" s="33"/>
      <c r="H32" s="493" t="s">
        <v>376</v>
      </c>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c r="BS32" s="493"/>
      <c r="BT32" s="493"/>
      <c r="BU32" s="493"/>
      <c r="BV32" s="494"/>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row>
    <row r="33" spans="1:105" s="22" customFormat="1" ht="27" customHeight="1">
      <c r="A33" s="452" t="s">
        <v>375</v>
      </c>
      <c r="B33" s="452"/>
      <c r="C33" s="452"/>
      <c r="D33" s="452"/>
      <c r="E33" s="452"/>
      <c r="F33" s="452"/>
      <c r="G33" s="33"/>
      <c r="H33" s="493" t="s">
        <v>374</v>
      </c>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c r="BS33" s="493"/>
      <c r="BT33" s="493"/>
      <c r="BU33" s="493"/>
      <c r="BV33" s="494"/>
      <c r="BW33" s="451"/>
      <c r="BX33" s="451"/>
      <c r="BY33" s="451"/>
      <c r="BZ33" s="451"/>
      <c r="CA33" s="451"/>
      <c r="CB33" s="451"/>
      <c r="CC33" s="451"/>
      <c r="CD33" s="451"/>
      <c r="CE33" s="451"/>
      <c r="CF33" s="451"/>
      <c r="CG33" s="451"/>
      <c r="CH33" s="451"/>
      <c r="CI33" s="451"/>
      <c r="CJ33" s="451"/>
      <c r="CK33" s="451"/>
      <c r="CL33" s="451"/>
      <c r="CM33" s="451">
        <f>BW33*0.2%</f>
        <v>0</v>
      </c>
      <c r="CN33" s="451"/>
      <c r="CO33" s="451"/>
      <c r="CP33" s="451"/>
      <c r="CQ33" s="451"/>
      <c r="CR33" s="451"/>
      <c r="CS33" s="451"/>
      <c r="CT33" s="451"/>
      <c r="CU33" s="451"/>
      <c r="CV33" s="451"/>
      <c r="CW33" s="451"/>
      <c r="CX33" s="451"/>
      <c r="CY33" s="451"/>
      <c r="CZ33" s="451"/>
      <c r="DA33" s="451"/>
    </row>
    <row r="34" spans="1:105" s="22" customFormat="1" ht="27" customHeight="1">
      <c r="A34" s="452" t="s">
        <v>373</v>
      </c>
      <c r="B34" s="452"/>
      <c r="C34" s="452"/>
      <c r="D34" s="452"/>
      <c r="E34" s="452"/>
      <c r="F34" s="452"/>
      <c r="G34" s="33"/>
      <c r="H34" s="493" t="s">
        <v>371</v>
      </c>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3"/>
      <c r="AZ34" s="493"/>
      <c r="BA34" s="493"/>
      <c r="BB34" s="493"/>
      <c r="BC34" s="493"/>
      <c r="BD34" s="493"/>
      <c r="BE34" s="493"/>
      <c r="BF34" s="493"/>
      <c r="BG34" s="493"/>
      <c r="BH34" s="493"/>
      <c r="BI34" s="493"/>
      <c r="BJ34" s="493"/>
      <c r="BK34" s="493"/>
      <c r="BL34" s="493"/>
      <c r="BM34" s="493"/>
      <c r="BN34" s="493"/>
      <c r="BO34" s="493"/>
      <c r="BP34" s="493"/>
      <c r="BQ34" s="493"/>
      <c r="BR34" s="493"/>
      <c r="BS34" s="493"/>
      <c r="BT34" s="493"/>
      <c r="BU34" s="493"/>
      <c r="BV34" s="494"/>
      <c r="BW34" s="451"/>
      <c r="BX34" s="451"/>
      <c r="BY34" s="451"/>
      <c r="BZ34" s="451"/>
      <c r="CA34" s="451"/>
      <c r="CB34" s="451"/>
      <c r="CC34" s="451"/>
      <c r="CD34" s="451"/>
      <c r="CE34" s="451"/>
      <c r="CF34" s="451"/>
      <c r="CG34" s="451"/>
      <c r="CH34" s="451"/>
      <c r="CI34" s="451"/>
      <c r="CJ34" s="451"/>
      <c r="CK34" s="451"/>
      <c r="CL34" s="451"/>
      <c r="CM34" s="451"/>
      <c r="CN34" s="451"/>
      <c r="CO34" s="451"/>
      <c r="CP34" s="451"/>
      <c r="CQ34" s="451"/>
      <c r="CR34" s="451"/>
      <c r="CS34" s="451"/>
      <c r="CT34" s="451"/>
      <c r="CU34" s="451"/>
      <c r="CV34" s="451"/>
      <c r="CW34" s="451"/>
      <c r="CX34" s="451"/>
      <c r="CY34" s="451"/>
      <c r="CZ34" s="451"/>
      <c r="DA34" s="451"/>
    </row>
    <row r="35" spans="1:105" s="22" customFormat="1" ht="27" customHeight="1">
      <c r="A35" s="452" t="s">
        <v>372</v>
      </c>
      <c r="B35" s="452"/>
      <c r="C35" s="452"/>
      <c r="D35" s="452"/>
      <c r="E35" s="452"/>
      <c r="F35" s="452"/>
      <c r="G35" s="33"/>
      <c r="H35" s="493" t="s">
        <v>371</v>
      </c>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3"/>
      <c r="BF35" s="493"/>
      <c r="BG35" s="493"/>
      <c r="BH35" s="493"/>
      <c r="BI35" s="493"/>
      <c r="BJ35" s="493"/>
      <c r="BK35" s="493"/>
      <c r="BL35" s="493"/>
      <c r="BM35" s="493"/>
      <c r="BN35" s="493"/>
      <c r="BO35" s="493"/>
      <c r="BP35" s="493"/>
      <c r="BQ35" s="493"/>
      <c r="BR35" s="493"/>
      <c r="BS35" s="493"/>
      <c r="BT35" s="493"/>
      <c r="BU35" s="493"/>
      <c r="BV35" s="494"/>
      <c r="BW35" s="451"/>
      <c r="BX35" s="451"/>
      <c r="BY35" s="451"/>
      <c r="BZ35" s="451"/>
      <c r="CA35" s="451"/>
      <c r="CB35" s="451"/>
      <c r="CC35" s="451"/>
      <c r="CD35" s="451"/>
      <c r="CE35" s="451"/>
      <c r="CF35" s="451"/>
      <c r="CG35" s="451"/>
      <c r="CH35" s="451"/>
      <c r="CI35" s="451"/>
      <c r="CJ35" s="451"/>
      <c r="CK35" s="451"/>
      <c r="CL35" s="451"/>
      <c r="CM35" s="451"/>
      <c r="CN35" s="451"/>
      <c r="CO35" s="451"/>
      <c r="CP35" s="451"/>
      <c r="CQ35" s="451"/>
      <c r="CR35" s="451"/>
      <c r="CS35" s="451"/>
      <c r="CT35" s="451"/>
      <c r="CU35" s="451"/>
      <c r="CV35" s="451"/>
      <c r="CW35" s="451"/>
      <c r="CX35" s="451"/>
      <c r="CY35" s="451"/>
      <c r="CZ35" s="451"/>
      <c r="DA35" s="451"/>
    </row>
    <row r="36" spans="1:105" s="22" customFormat="1" ht="26.25" customHeight="1">
      <c r="A36" s="452" t="s">
        <v>12</v>
      </c>
      <c r="B36" s="452"/>
      <c r="C36" s="452"/>
      <c r="D36" s="452"/>
      <c r="E36" s="452"/>
      <c r="F36" s="452"/>
      <c r="G36" s="33"/>
      <c r="H36" s="440" t="s">
        <v>370</v>
      </c>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1"/>
      <c r="BW36" s="451"/>
      <c r="BX36" s="451"/>
      <c r="BY36" s="451"/>
      <c r="BZ36" s="451"/>
      <c r="CA36" s="451"/>
      <c r="CB36" s="451"/>
      <c r="CC36" s="451"/>
      <c r="CD36" s="451"/>
      <c r="CE36" s="451"/>
      <c r="CF36" s="451"/>
      <c r="CG36" s="451"/>
      <c r="CH36" s="451"/>
      <c r="CI36" s="451"/>
      <c r="CJ36" s="451"/>
      <c r="CK36" s="451"/>
      <c r="CL36" s="451"/>
      <c r="CM36" s="451">
        <f>BW36*5.1%</f>
        <v>0</v>
      </c>
      <c r="CN36" s="451"/>
      <c r="CO36" s="451"/>
      <c r="CP36" s="451"/>
      <c r="CQ36" s="451"/>
      <c r="CR36" s="451"/>
      <c r="CS36" s="451"/>
      <c r="CT36" s="451"/>
      <c r="CU36" s="451"/>
      <c r="CV36" s="451"/>
      <c r="CW36" s="451"/>
      <c r="CX36" s="451"/>
      <c r="CY36" s="451"/>
      <c r="CZ36" s="451"/>
      <c r="DA36" s="451"/>
    </row>
    <row r="37" spans="1:105" s="22" customFormat="1" ht="13.5" customHeight="1">
      <c r="A37" s="452"/>
      <c r="B37" s="452"/>
      <c r="C37" s="452"/>
      <c r="D37" s="452"/>
      <c r="E37" s="452"/>
      <c r="F37" s="452"/>
      <c r="G37" s="465" t="s">
        <v>295</v>
      </c>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7"/>
      <c r="BW37" s="451" t="s">
        <v>46</v>
      </c>
      <c r="BX37" s="451"/>
      <c r="BY37" s="451"/>
      <c r="BZ37" s="451"/>
      <c r="CA37" s="451"/>
      <c r="CB37" s="451"/>
      <c r="CC37" s="451"/>
      <c r="CD37" s="451"/>
      <c r="CE37" s="451"/>
      <c r="CF37" s="451"/>
      <c r="CG37" s="451"/>
      <c r="CH37" s="451"/>
      <c r="CI37" s="451"/>
      <c r="CJ37" s="451"/>
      <c r="CK37" s="451"/>
      <c r="CL37" s="451"/>
      <c r="CM37" s="451">
        <f>CM25+CM30+CM33+CM36</f>
        <v>0</v>
      </c>
      <c r="CN37" s="451"/>
      <c r="CO37" s="451"/>
      <c r="CP37" s="451"/>
      <c r="CQ37" s="451"/>
      <c r="CR37" s="451"/>
      <c r="CS37" s="451"/>
      <c r="CT37" s="451"/>
      <c r="CU37" s="451"/>
      <c r="CV37" s="451"/>
      <c r="CW37" s="451"/>
      <c r="CX37" s="451"/>
      <c r="CY37" s="451"/>
      <c r="CZ37" s="451"/>
      <c r="DA37" s="451"/>
    </row>
    <row r="38" ht="3" customHeight="1"/>
    <row r="39" spans="1:105" s="32" customFormat="1" ht="38.25" customHeight="1">
      <c r="A39" s="495" t="s">
        <v>369</v>
      </c>
      <c r="B39" s="49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c r="CB39" s="496"/>
      <c r="CC39" s="496"/>
      <c r="CD39" s="496"/>
      <c r="CE39" s="496"/>
      <c r="CF39" s="496"/>
      <c r="CG39" s="496"/>
      <c r="CH39" s="496"/>
      <c r="CI39" s="496"/>
      <c r="CJ39" s="496"/>
      <c r="CK39" s="496"/>
      <c r="CL39" s="496"/>
      <c r="CM39" s="496"/>
      <c r="CN39" s="496"/>
      <c r="CO39" s="496"/>
      <c r="CP39" s="496"/>
      <c r="CQ39" s="496"/>
      <c r="CR39" s="496"/>
      <c r="CS39" s="496"/>
      <c r="CT39" s="496"/>
      <c r="CU39" s="496"/>
      <c r="CV39" s="496"/>
      <c r="CW39" s="496"/>
      <c r="CX39" s="496"/>
      <c r="CY39" s="496"/>
      <c r="CZ39" s="496"/>
      <c r="DA39" s="496"/>
    </row>
    <row r="41" spans="1:105" s="27" customFormat="1" ht="14.25">
      <c r="A41" s="459" t="s">
        <v>368</v>
      </c>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row>
    <row r="42" ht="6" customHeight="1"/>
    <row r="43" spans="1:105" s="27" customFormat="1" ht="14.25">
      <c r="A43" s="27" t="s">
        <v>310</v>
      </c>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6"/>
      <c r="CS43" s="456"/>
      <c r="CT43" s="456"/>
      <c r="CU43" s="456"/>
      <c r="CV43" s="456"/>
      <c r="CW43" s="456"/>
      <c r="CX43" s="456"/>
      <c r="CY43" s="456"/>
      <c r="CZ43" s="456"/>
      <c r="DA43" s="456"/>
    </row>
    <row r="44" spans="24:105" s="27" customFormat="1" ht="6" customHeight="1">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row>
    <row r="45" spans="1:105" s="27" customFormat="1" ht="14.25">
      <c r="A45" s="461" t="s">
        <v>309</v>
      </c>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97"/>
      <c r="AQ45" s="497"/>
      <c r="AR45" s="497"/>
      <c r="AS45" s="497"/>
      <c r="AT45" s="497"/>
      <c r="AU45" s="497"/>
      <c r="AV45" s="497"/>
      <c r="AW45" s="497"/>
      <c r="AX45" s="497"/>
      <c r="AY45" s="497"/>
      <c r="AZ45" s="497"/>
      <c r="BA45" s="497"/>
      <c r="BB45" s="497"/>
      <c r="BC45" s="497"/>
      <c r="BD45" s="497"/>
      <c r="BE45" s="497"/>
      <c r="BF45" s="497"/>
      <c r="BG45" s="497"/>
      <c r="BH45" s="497"/>
      <c r="BI45" s="497"/>
      <c r="BJ45" s="497"/>
      <c r="BK45" s="497"/>
      <c r="BL45" s="497"/>
      <c r="BM45" s="497"/>
      <c r="BN45" s="497"/>
      <c r="BO45" s="497"/>
      <c r="BP45" s="497"/>
      <c r="BQ45" s="497"/>
      <c r="BR45" s="497"/>
      <c r="BS45" s="497"/>
      <c r="BT45" s="497"/>
      <c r="BU45" s="497"/>
      <c r="BV45" s="497"/>
      <c r="BW45" s="497"/>
      <c r="BX45" s="497"/>
      <c r="BY45" s="497"/>
      <c r="BZ45" s="497"/>
      <c r="CA45" s="497"/>
      <c r="CB45" s="497"/>
      <c r="CC45" s="497"/>
      <c r="CD45" s="497"/>
      <c r="CE45" s="497"/>
      <c r="CF45" s="497"/>
      <c r="CG45" s="497"/>
      <c r="CH45" s="497"/>
      <c r="CI45" s="497"/>
      <c r="CJ45" s="497"/>
      <c r="CK45" s="497"/>
      <c r="CL45" s="497"/>
      <c r="CM45" s="497"/>
      <c r="CN45" s="497"/>
      <c r="CO45" s="497"/>
      <c r="CP45" s="497"/>
      <c r="CQ45" s="497"/>
      <c r="CR45" s="497"/>
      <c r="CS45" s="497"/>
      <c r="CT45" s="497"/>
      <c r="CU45" s="497"/>
      <c r="CV45" s="497"/>
      <c r="CW45" s="497"/>
      <c r="CX45" s="497"/>
      <c r="CY45" s="497"/>
      <c r="CZ45" s="497"/>
      <c r="DA45" s="497"/>
    </row>
    <row r="46" ht="10.5" customHeight="1"/>
    <row r="47" spans="1:105" s="25" customFormat="1" ht="45" customHeight="1">
      <c r="A47" s="442" t="s">
        <v>306</v>
      </c>
      <c r="B47" s="443"/>
      <c r="C47" s="443"/>
      <c r="D47" s="443"/>
      <c r="E47" s="443"/>
      <c r="F47" s="443"/>
      <c r="G47" s="444"/>
      <c r="H47" s="442" t="s">
        <v>0</v>
      </c>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4"/>
      <c r="BD47" s="442" t="s">
        <v>355</v>
      </c>
      <c r="BE47" s="443"/>
      <c r="BF47" s="443"/>
      <c r="BG47" s="443"/>
      <c r="BH47" s="443"/>
      <c r="BI47" s="443"/>
      <c r="BJ47" s="443"/>
      <c r="BK47" s="443"/>
      <c r="BL47" s="443"/>
      <c r="BM47" s="443"/>
      <c r="BN47" s="443"/>
      <c r="BO47" s="443"/>
      <c r="BP47" s="443"/>
      <c r="BQ47" s="443"/>
      <c r="BR47" s="443"/>
      <c r="BS47" s="444"/>
      <c r="BT47" s="442" t="s">
        <v>354</v>
      </c>
      <c r="BU47" s="443"/>
      <c r="BV47" s="443"/>
      <c r="BW47" s="443"/>
      <c r="BX47" s="443"/>
      <c r="BY47" s="443"/>
      <c r="BZ47" s="443"/>
      <c r="CA47" s="443"/>
      <c r="CB47" s="443"/>
      <c r="CC47" s="443"/>
      <c r="CD47" s="443"/>
      <c r="CE47" s="443"/>
      <c r="CF47" s="443"/>
      <c r="CG47" s="443"/>
      <c r="CH47" s="443"/>
      <c r="CI47" s="444"/>
      <c r="CJ47" s="442" t="s">
        <v>353</v>
      </c>
      <c r="CK47" s="443"/>
      <c r="CL47" s="443"/>
      <c r="CM47" s="443"/>
      <c r="CN47" s="443"/>
      <c r="CO47" s="443"/>
      <c r="CP47" s="443"/>
      <c r="CQ47" s="443"/>
      <c r="CR47" s="443"/>
      <c r="CS47" s="443"/>
      <c r="CT47" s="443"/>
      <c r="CU47" s="443"/>
      <c r="CV47" s="443"/>
      <c r="CW47" s="443"/>
      <c r="CX47" s="443"/>
      <c r="CY47" s="443"/>
      <c r="CZ47" s="443"/>
      <c r="DA47" s="444"/>
    </row>
    <row r="48" spans="1:105" s="24" customFormat="1" ht="12.75">
      <c r="A48" s="453">
        <v>1</v>
      </c>
      <c r="B48" s="453"/>
      <c r="C48" s="453"/>
      <c r="D48" s="453"/>
      <c r="E48" s="453"/>
      <c r="F48" s="453"/>
      <c r="G48" s="453"/>
      <c r="H48" s="453">
        <v>2</v>
      </c>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v>3</v>
      </c>
      <c r="BE48" s="453"/>
      <c r="BF48" s="453"/>
      <c r="BG48" s="453"/>
      <c r="BH48" s="453"/>
      <c r="BI48" s="453"/>
      <c r="BJ48" s="453"/>
      <c r="BK48" s="453"/>
      <c r="BL48" s="453"/>
      <c r="BM48" s="453"/>
      <c r="BN48" s="453"/>
      <c r="BO48" s="453"/>
      <c r="BP48" s="453"/>
      <c r="BQ48" s="453"/>
      <c r="BR48" s="453"/>
      <c r="BS48" s="453"/>
      <c r="BT48" s="453">
        <v>4</v>
      </c>
      <c r="BU48" s="453"/>
      <c r="BV48" s="453"/>
      <c r="BW48" s="453"/>
      <c r="BX48" s="453"/>
      <c r="BY48" s="453"/>
      <c r="BZ48" s="453"/>
      <c r="CA48" s="453"/>
      <c r="CB48" s="453"/>
      <c r="CC48" s="453"/>
      <c r="CD48" s="453"/>
      <c r="CE48" s="453"/>
      <c r="CF48" s="453"/>
      <c r="CG48" s="453"/>
      <c r="CH48" s="453"/>
      <c r="CI48" s="453"/>
      <c r="CJ48" s="453">
        <v>5</v>
      </c>
      <c r="CK48" s="453"/>
      <c r="CL48" s="453"/>
      <c r="CM48" s="453"/>
      <c r="CN48" s="453"/>
      <c r="CO48" s="453"/>
      <c r="CP48" s="453"/>
      <c r="CQ48" s="453"/>
      <c r="CR48" s="453"/>
      <c r="CS48" s="453"/>
      <c r="CT48" s="453"/>
      <c r="CU48" s="453"/>
      <c r="CV48" s="453"/>
      <c r="CW48" s="453"/>
      <c r="CX48" s="453"/>
      <c r="CY48" s="453"/>
      <c r="CZ48" s="453"/>
      <c r="DA48" s="453"/>
    </row>
    <row r="49" spans="1:105" s="23" customFormat="1" ht="15" customHeight="1">
      <c r="A49" s="452"/>
      <c r="B49" s="452"/>
      <c r="C49" s="452"/>
      <c r="D49" s="452"/>
      <c r="E49" s="452"/>
      <c r="F49" s="452"/>
      <c r="G49" s="452"/>
      <c r="H49" s="466" t="s">
        <v>295</v>
      </c>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7"/>
      <c r="BD49" s="451" t="s">
        <v>46</v>
      </c>
      <c r="BE49" s="451"/>
      <c r="BF49" s="451"/>
      <c r="BG49" s="451"/>
      <c r="BH49" s="451"/>
      <c r="BI49" s="451"/>
      <c r="BJ49" s="451"/>
      <c r="BK49" s="451"/>
      <c r="BL49" s="451"/>
      <c r="BM49" s="451"/>
      <c r="BN49" s="451"/>
      <c r="BO49" s="451"/>
      <c r="BP49" s="451"/>
      <c r="BQ49" s="451"/>
      <c r="BR49" s="451"/>
      <c r="BS49" s="451"/>
      <c r="BT49" s="451" t="s">
        <v>46</v>
      </c>
      <c r="BU49" s="451"/>
      <c r="BV49" s="451"/>
      <c r="BW49" s="451"/>
      <c r="BX49" s="451"/>
      <c r="BY49" s="451"/>
      <c r="BZ49" s="451"/>
      <c r="CA49" s="451"/>
      <c r="CB49" s="451"/>
      <c r="CC49" s="451"/>
      <c r="CD49" s="451"/>
      <c r="CE49" s="451"/>
      <c r="CF49" s="451"/>
      <c r="CG49" s="451"/>
      <c r="CH49" s="451"/>
      <c r="CI49" s="451"/>
      <c r="CJ49" s="451"/>
      <c r="CK49" s="451"/>
      <c r="CL49" s="451"/>
      <c r="CM49" s="451"/>
      <c r="CN49" s="451"/>
      <c r="CO49" s="451"/>
      <c r="CP49" s="451"/>
      <c r="CQ49" s="451"/>
      <c r="CR49" s="451"/>
      <c r="CS49" s="451"/>
      <c r="CT49" s="451"/>
      <c r="CU49" s="451"/>
      <c r="CV49" s="451"/>
      <c r="CW49" s="451"/>
      <c r="CX49" s="451"/>
      <c r="CY49" s="451"/>
      <c r="CZ49" s="451"/>
      <c r="DA49" s="451"/>
    </row>
    <row r="50" s="22" customFormat="1" ht="12" customHeight="1"/>
    <row r="51" spans="1:105" s="27" customFormat="1" ht="14.25">
      <c r="A51" s="459" t="s">
        <v>367</v>
      </c>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row>
    <row r="52" ht="6" customHeight="1"/>
    <row r="53" spans="1:105" s="27" customFormat="1" ht="14.25">
      <c r="A53" s="27" t="s">
        <v>310</v>
      </c>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6"/>
      <c r="CD53" s="456"/>
      <c r="CE53" s="456"/>
      <c r="CF53" s="456"/>
      <c r="CG53" s="456"/>
      <c r="CH53" s="456"/>
      <c r="CI53" s="456"/>
      <c r="CJ53" s="456"/>
      <c r="CK53" s="456"/>
      <c r="CL53" s="456"/>
      <c r="CM53" s="456"/>
      <c r="CN53" s="456"/>
      <c r="CO53" s="456"/>
      <c r="CP53" s="456"/>
      <c r="CQ53" s="456"/>
      <c r="CR53" s="456"/>
      <c r="CS53" s="456"/>
      <c r="CT53" s="456"/>
      <c r="CU53" s="456"/>
      <c r="CV53" s="456"/>
      <c r="CW53" s="456"/>
      <c r="CX53" s="456"/>
      <c r="CY53" s="456"/>
      <c r="CZ53" s="456"/>
      <c r="DA53" s="456"/>
    </row>
    <row r="54" spans="24:105" s="27" customFormat="1" ht="6" customHeight="1">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row>
    <row r="55" spans="1:105" s="27" customFormat="1" ht="14.25">
      <c r="A55" s="461" t="s">
        <v>309</v>
      </c>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c r="BT55" s="497"/>
      <c r="BU55" s="497"/>
      <c r="BV55" s="497"/>
      <c r="BW55" s="497"/>
      <c r="BX55" s="497"/>
      <c r="BY55" s="497"/>
      <c r="BZ55" s="497"/>
      <c r="CA55" s="497"/>
      <c r="CB55" s="497"/>
      <c r="CC55" s="497"/>
      <c r="CD55" s="497"/>
      <c r="CE55" s="497"/>
      <c r="CF55" s="497"/>
      <c r="CG55" s="497"/>
      <c r="CH55" s="497"/>
      <c r="CI55" s="497"/>
      <c r="CJ55" s="497"/>
      <c r="CK55" s="497"/>
      <c r="CL55" s="497"/>
      <c r="CM55" s="497"/>
      <c r="CN55" s="497"/>
      <c r="CO55" s="497"/>
      <c r="CP55" s="497"/>
      <c r="CQ55" s="497"/>
      <c r="CR55" s="497"/>
      <c r="CS55" s="497"/>
      <c r="CT55" s="497"/>
      <c r="CU55" s="497"/>
      <c r="CV55" s="497"/>
      <c r="CW55" s="497"/>
      <c r="CX55" s="497"/>
      <c r="CY55" s="497"/>
      <c r="CZ55" s="497"/>
      <c r="DA55" s="497"/>
    </row>
    <row r="56" ht="10.5" customHeight="1"/>
    <row r="57" spans="1:105" s="25" customFormat="1" ht="55.5" customHeight="1">
      <c r="A57" s="442" t="s">
        <v>306</v>
      </c>
      <c r="B57" s="443"/>
      <c r="C57" s="443"/>
      <c r="D57" s="443"/>
      <c r="E57" s="443"/>
      <c r="F57" s="443"/>
      <c r="G57" s="444"/>
      <c r="H57" s="442" t="s">
        <v>317</v>
      </c>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4"/>
      <c r="BD57" s="442" t="s">
        <v>366</v>
      </c>
      <c r="BE57" s="443"/>
      <c r="BF57" s="443"/>
      <c r="BG57" s="443"/>
      <c r="BH57" s="443"/>
      <c r="BI57" s="443"/>
      <c r="BJ57" s="443"/>
      <c r="BK57" s="443"/>
      <c r="BL57" s="443"/>
      <c r="BM57" s="443"/>
      <c r="BN57" s="443"/>
      <c r="BO57" s="443"/>
      <c r="BP57" s="443"/>
      <c r="BQ57" s="443"/>
      <c r="BR57" s="443"/>
      <c r="BS57" s="444"/>
      <c r="BT57" s="442" t="s">
        <v>365</v>
      </c>
      <c r="BU57" s="443"/>
      <c r="BV57" s="443"/>
      <c r="BW57" s="443"/>
      <c r="BX57" s="443"/>
      <c r="BY57" s="443"/>
      <c r="BZ57" s="443"/>
      <c r="CA57" s="443"/>
      <c r="CB57" s="443"/>
      <c r="CC57" s="443"/>
      <c r="CD57" s="444"/>
      <c r="CE57" s="442" t="s">
        <v>364</v>
      </c>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4"/>
    </row>
    <row r="58" spans="1:105" s="24" customFormat="1" ht="12.75">
      <c r="A58" s="453">
        <v>1</v>
      </c>
      <c r="B58" s="453"/>
      <c r="C58" s="453"/>
      <c r="D58" s="453"/>
      <c r="E58" s="453"/>
      <c r="F58" s="453"/>
      <c r="G58" s="453"/>
      <c r="H58" s="453">
        <v>2</v>
      </c>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v>3</v>
      </c>
      <c r="BE58" s="453"/>
      <c r="BF58" s="453"/>
      <c r="BG58" s="453"/>
      <c r="BH58" s="453"/>
      <c r="BI58" s="453"/>
      <c r="BJ58" s="453"/>
      <c r="BK58" s="453"/>
      <c r="BL58" s="453"/>
      <c r="BM58" s="453"/>
      <c r="BN58" s="453"/>
      <c r="BO58" s="453"/>
      <c r="BP58" s="453"/>
      <c r="BQ58" s="453"/>
      <c r="BR58" s="453"/>
      <c r="BS58" s="453"/>
      <c r="BT58" s="453">
        <v>4</v>
      </c>
      <c r="BU58" s="453"/>
      <c r="BV58" s="453"/>
      <c r="BW58" s="453"/>
      <c r="BX58" s="453"/>
      <c r="BY58" s="453"/>
      <c r="BZ58" s="453"/>
      <c r="CA58" s="453"/>
      <c r="CB58" s="453"/>
      <c r="CC58" s="453"/>
      <c r="CD58" s="453"/>
      <c r="CE58" s="453">
        <v>5</v>
      </c>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row>
    <row r="59" spans="1:105" s="23" customFormat="1" ht="15" customHeight="1">
      <c r="A59" s="452"/>
      <c r="B59" s="452"/>
      <c r="C59" s="452"/>
      <c r="D59" s="452"/>
      <c r="E59" s="452"/>
      <c r="F59" s="452"/>
      <c r="G59" s="452"/>
      <c r="H59" s="466" t="s">
        <v>295</v>
      </c>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6"/>
      <c r="AY59" s="466"/>
      <c r="AZ59" s="466"/>
      <c r="BA59" s="466"/>
      <c r="BB59" s="466"/>
      <c r="BC59" s="467"/>
      <c r="BD59" s="451"/>
      <c r="BE59" s="451"/>
      <c r="BF59" s="451"/>
      <c r="BG59" s="451"/>
      <c r="BH59" s="451"/>
      <c r="BI59" s="451"/>
      <c r="BJ59" s="451"/>
      <c r="BK59" s="451"/>
      <c r="BL59" s="451"/>
      <c r="BM59" s="451"/>
      <c r="BN59" s="451"/>
      <c r="BO59" s="451"/>
      <c r="BP59" s="451"/>
      <c r="BQ59" s="451"/>
      <c r="BR59" s="451"/>
      <c r="BS59" s="451"/>
      <c r="BT59" s="451" t="s">
        <v>46</v>
      </c>
      <c r="BU59" s="451"/>
      <c r="BV59" s="451"/>
      <c r="BW59" s="451"/>
      <c r="BX59" s="451"/>
      <c r="BY59" s="451"/>
      <c r="BZ59" s="451"/>
      <c r="CA59" s="451"/>
      <c r="CB59" s="451"/>
      <c r="CC59" s="451"/>
      <c r="CD59" s="451"/>
      <c r="CE59" s="451"/>
      <c r="CF59" s="451"/>
      <c r="CG59" s="451"/>
      <c r="CH59" s="451"/>
      <c r="CI59" s="451"/>
      <c r="CJ59" s="451"/>
      <c r="CK59" s="451"/>
      <c r="CL59" s="451"/>
      <c r="CM59" s="451"/>
      <c r="CN59" s="451"/>
      <c r="CO59" s="451"/>
      <c r="CP59" s="451"/>
      <c r="CQ59" s="451"/>
      <c r="CR59" s="451"/>
      <c r="CS59" s="451"/>
      <c r="CT59" s="451"/>
      <c r="CU59" s="451"/>
      <c r="CV59" s="451"/>
      <c r="CW59" s="451"/>
      <c r="CX59" s="451"/>
      <c r="CY59" s="451"/>
      <c r="CZ59" s="451"/>
      <c r="DA59" s="451"/>
    </row>
    <row r="61" spans="1:105" s="27" customFormat="1" ht="14.25">
      <c r="A61" s="459" t="s">
        <v>357</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c r="BK61" s="459"/>
      <c r="BL61" s="459"/>
      <c r="BM61" s="459"/>
      <c r="BN61" s="459"/>
      <c r="BO61" s="459"/>
      <c r="BP61" s="459"/>
      <c r="BQ61" s="459"/>
      <c r="BR61" s="459"/>
      <c r="BS61" s="459"/>
      <c r="BT61" s="459"/>
      <c r="BU61" s="459"/>
      <c r="BV61" s="459"/>
      <c r="BW61" s="459"/>
      <c r="BX61" s="459"/>
      <c r="BY61" s="459"/>
      <c r="BZ61" s="459"/>
      <c r="CA61" s="459"/>
      <c r="CB61" s="459"/>
      <c r="CC61" s="459"/>
      <c r="CD61" s="459"/>
      <c r="CE61" s="459"/>
      <c r="CF61" s="459"/>
      <c r="CG61" s="459"/>
      <c r="CH61" s="459"/>
      <c r="CI61" s="459"/>
      <c r="CJ61" s="459"/>
      <c r="CK61" s="459"/>
      <c r="CL61" s="459"/>
      <c r="CM61" s="459"/>
      <c r="CN61" s="459"/>
      <c r="CO61" s="459"/>
      <c r="CP61" s="459"/>
      <c r="CQ61" s="459"/>
      <c r="CR61" s="459"/>
      <c r="CS61" s="459"/>
      <c r="CT61" s="459"/>
      <c r="CU61" s="459"/>
      <c r="CV61" s="459"/>
      <c r="CW61" s="459"/>
      <c r="CX61" s="459"/>
      <c r="CY61" s="459"/>
      <c r="CZ61" s="459"/>
      <c r="DA61" s="459"/>
    </row>
    <row r="62" ht="6" customHeight="1"/>
    <row r="63" spans="1:105" s="27" customFormat="1" ht="14.25">
      <c r="A63" s="27" t="s">
        <v>310</v>
      </c>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456"/>
      <c r="BU63" s="456"/>
      <c r="BV63" s="456"/>
      <c r="BW63" s="456"/>
      <c r="BX63" s="456"/>
      <c r="BY63" s="456"/>
      <c r="BZ63" s="456"/>
      <c r="CA63" s="456"/>
      <c r="CB63" s="456"/>
      <c r="CC63" s="456"/>
      <c r="CD63" s="456"/>
      <c r="CE63" s="456"/>
      <c r="CF63" s="456"/>
      <c r="CG63" s="456"/>
      <c r="CH63" s="456"/>
      <c r="CI63" s="456"/>
      <c r="CJ63" s="456"/>
      <c r="CK63" s="456"/>
      <c r="CL63" s="456"/>
      <c r="CM63" s="456"/>
      <c r="CN63" s="456"/>
      <c r="CO63" s="456"/>
      <c r="CP63" s="456"/>
      <c r="CQ63" s="456"/>
      <c r="CR63" s="456"/>
      <c r="CS63" s="456"/>
      <c r="CT63" s="456"/>
      <c r="CU63" s="456"/>
      <c r="CV63" s="456"/>
      <c r="CW63" s="456"/>
      <c r="CX63" s="456"/>
      <c r="CY63" s="456"/>
      <c r="CZ63" s="456"/>
      <c r="DA63" s="456"/>
    </row>
    <row r="64" spans="24:105" s="27" customFormat="1" ht="6" customHeight="1">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row>
    <row r="65" spans="1:105" s="27" customFormat="1" ht="14.25">
      <c r="A65" s="461" t="s">
        <v>309</v>
      </c>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c r="BT65" s="497"/>
      <c r="BU65" s="497"/>
      <c r="BV65" s="497"/>
      <c r="BW65" s="497"/>
      <c r="BX65" s="497"/>
      <c r="BY65" s="497"/>
      <c r="BZ65" s="497"/>
      <c r="CA65" s="497"/>
      <c r="CB65" s="497"/>
      <c r="CC65" s="497"/>
      <c r="CD65" s="497"/>
      <c r="CE65" s="497"/>
      <c r="CF65" s="497"/>
      <c r="CG65" s="497"/>
      <c r="CH65" s="497"/>
      <c r="CI65" s="497"/>
      <c r="CJ65" s="497"/>
      <c r="CK65" s="497"/>
      <c r="CL65" s="497"/>
      <c r="CM65" s="497"/>
      <c r="CN65" s="497"/>
      <c r="CO65" s="497"/>
      <c r="CP65" s="497"/>
      <c r="CQ65" s="497"/>
      <c r="CR65" s="497"/>
      <c r="CS65" s="497"/>
      <c r="CT65" s="497"/>
      <c r="CU65" s="497"/>
      <c r="CV65" s="497"/>
      <c r="CW65" s="497"/>
      <c r="CX65" s="497"/>
      <c r="CY65" s="497"/>
      <c r="CZ65" s="497"/>
      <c r="DA65" s="497"/>
    </row>
    <row r="66" ht="10.5" customHeight="1"/>
    <row r="67" spans="1:105" s="25" customFormat="1" ht="45" customHeight="1">
      <c r="A67" s="442" t="s">
        <v>306</v>
      </c>
      <c r="B67" s="443"/>
      <c r="C67" s="443"/>
      <c r="D67" s="443"/>
      <c r="E67" s="443"/>
      <c r="F67" s="443"/>
      <c r="G67" s="444"/>
      <c r="H67" s="442" t="s">
        <v>0</v>
      </c>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3"/>
      <c r="BB67" s="443"/>
      <c r="BC67" s="444"/>
      <c r="BD67" s="442" t="s">
        <v>355</v>
      </c>
      <c r="BE67" s="443"/>
      <c r="BF67" s="443"/>
      <c r="BG67" s="443"/>
      <c r="BH67" s="443"/>
      <c r="BI67" s="443"/>
      <c r="BJ67" s="443"/>
      <c r="BK67" s="443"/>
      <c r="BL67" s="443"/>
      <c r="BM67" s="443"/>
      <c r="BN67" s="443"/>
      <c r="BO67" s="443"/>
      <c r="BP67" s="443"/>
      <c r="BQ67" s="443"/>
      <c r="BR67" s="443"/>
      <c r="BS67" s="444"/>
      <c r="BT67" s="442" t="s">
        <v>354</v>
      </c>
      <c r="BU67" s="443"/>
      <c r="BV67" s="443"/>
      <c r="BW67" s="443"/>
      <c r="BX67" s="443"/>
      <c r="BY67" s="443"/>
      <c r="BZ67" s="443"/>
      <c r="CA67" s="443"/>
      <c r="CB67" s="443"/>
      <c r="CC67" s="443"/>
      <c r="CD67" s="443"/>
      <c r="CE67" s="443"/>
      <c r="CF67" s="443"/>
      <c r="CG67" s="443"/>
      <c r="CH67" s="443"/>
      <c r="CI67" s="444"/>
      <c r="CJ67" s="442" t="s">
        <v>353</v>
      </c>
      <c r="CK67" s="443"/>
      <c r="CL67" s="443"/>
      <c r="CM67" s="443"/>
      <c r="CN67" s="443"/>
      <c r="CO67" s="443"/>
      <c r="CP67" s="443"/>
      <c r="CQ67" s="443"/>
      <c r="CR67" s="443"/>
      <c r="CS67" s="443"/>
      <c r="CT67" s="443"/>
      <c r="CU67" s="443"/>
      <c r="CV67" s="443"/>
      <c r="CW67" s="443"/>
      <c r="CX67" s="443"/>
      <c r="CY67" s="443"/>
      <c r="CZ67" s="443"/>
      <c r="DA67" s="444"/>
    </row>
    <row r="68" spans="1:105" s="24" customFormat="1" ht="12.75">
      <c r="A68" s="453">
        <v>1</v>
      </c>
      <c r="B68" s="453"/>
      <c r="C68" s="453"/>
      <c r="D68" s="453"/>
      <c r="E68" s="453"/>
      <c r="F68" s="453"/>
      <c r="G68" s="453"/>
      <c r="H68" s="453">
        <v>2</v>
      </c>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3"/>
      <c r="BC68" s="453"/>
      <c r="BD68" s="453">
        <v>3</v>
      </c>
      <c r="BE68" s="453"/>
      <c r="BF68" s="453"/>
      <c r="BG68" s="453"/>
      <c r="BH68" s="453"/>
      <c r="BI68" s="453"/>
      <c r="BJ68" s="453"/>
      <c r="BK68" s="453"/>
      <c r="BL68" s="453"/>
      <c r="BM68" s="453"/>
      <c r="BN68" s="453"/>
      <c r="BO68" s="453"/>
      <c r="BP68" s="453"/>
      <c r="BQ68" s="453"/>
      <c r="BR68" s="453"/>
      <c r="BS68" s="453"/>
      <c r="BT68" s="453">
        <v>4</v>
      </c>
      <c r="BU68" s="453"/>
      <c r="BV68" s="453"/>
      <c r="BW68" s="453"/>
      <c r="BX68" s="453"/>
      <c r="BY68" s="453"/>
      <c r="BZ68" s="453"/>
      <c r="CA68" s="453"/>
      <c r="CB68" s="453"/>
      <c r="CC68" s="453"/>
      <c r="CD68" s="453"/>
      <c r="CE68" s="453"/>
      <c r="CF68" s="453"/>
      <c r="CG68" s="453"/>
      <c r="CH68" s="453"/>
      <c r="CI68" s="453"/>
      <c r="CJ68" s="453">
        <v>5</v>
      </c>
      <c r="CK68" s="453"/>
      <c r="CL68" s="453"/>
      <c r="CM68" s="453"/>
      <c r="CN68" s="453"/>
      <c r="CO68" s="453"/>
      <c r="CP68" s="453"/>
      <c r="CQ68" s="453"/>
      <c r="CR68" s="453"/>
      <c r="CS68" s="453"/>
      <c r="CT68" s="453"/>
      <c r="CU68" s="453"/>
      <c r="CV68" s="453"/>
      <c r="CW68" s="453"/>
      <c r="CX68" s="453"/>
      <c r="CY68" s="453"/>
      <c r="CZ68" s="453"/>
      <c r="DA68" s="453"/>
    </row>
    <row r="69" spans="1:105" s="23" customFormat="1" ht="15" customHeight="1">
      <c r="A69" s="452"/>
      <c r="B69" s="452"/>
      <c r="C69" s="452"/>
      <c r="D69" s="452"/>
      <c r="E69" s="452"/>
      <c r="F69" s="452"/>
      <c r="G69" s="452"/>
      <c r="H69" s="466" t="s">
        <v>295</v>
      </c>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c r="BB69" s="466"/>
      <c r="BC69" s="467"/>
      <c r="BD69" s="451" t="s">
        <v>46</v>
      </c>
      <c r="BE69" s="451"/>
      <c r="BF69" s="451"/>
      <c r="BG69" s="451"/>
      <c r="BH69" s="451"/>
      <c r="BI69" s="451"/>
      <c r="BJ69" s="451"/>
      <c r="BK69" s="451"/>
      <c r="BL69" s="451"/>
      <c r="BM69" s="451"/>
      <c r="BN69" s="451"/>
      <c r="BO69" s="451"/>
      <c r="BP69" s="451"/>
      <c r="BQ69" s="451"/>
      <c r="BR69" s="451"/>
      <c r="BS69" s="451"/>
      <c r="BT69" s="451" t="s">
        <v>46</v>
      </c>
      <c r="BU69" s="451"/>
      <c r="BV69" s="451"/>
      <c r="BW69" s="451"/>
      <c r="BX69" s="451"/>
      <c r="BY69" s="451"/>
      <c r="BZ69" s="451"/>
      <c r="CA69" s="451"/>
      <c r="CB69" s="451"/>
      <c r="CC69" s="451"/>
      <c r="CD69" s="451"/>
      <c r="CE69" s="451"/>
      <c r="CF69" s="451"/>
      <c r="CG69" s="451"/>
      <c r="CH69" s="451"/>
      <c r="CI69" s="451"/>
      <c r="CJ69" s="451"/>
      <c r="CK69" s="451"/>
      <c r="CL69" s="451"/>
      <c r="CM69" s="451"/>
      <c r="CN69" s="451"/>
      <c r="CO69" s="451"/>
      <c r="CP69" s="451"/>
      <c r="CQ69" s="451"/>
      <c r="CR69" s="451"/>
      <c r="CS69" s="451"/>
      <c r="CT69" s="451"/>
      <c r="CU69" s="451"/>
      <c r="CV69" s="451"/>
      <c r="CW69" s="451"/>
      <c r="CX69" s="451"/>
      <c r="CY69" s="451"/>
      <c r="CZ69" s="451"/>
      <c r="DA69" s="451"/>
    </row>
    <row r="71" spans="1:105" s="27" customFormat="1" ht="27" customHeight="1">
      <c r="A71" s="476" t="s">
        <v>356</v>
      </c>
      <c r="B71" s="476"/>
      <c r="C71" s="476"/>
      <c r="D71" s="476"/>
      <c r="E71" s="476"/>
      <c r="F71" s="476"/>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6"/>
      <c r="BC71" s="476"/>
      <c r="BD71" s="476"/>
      <c r="BE71" s="476"/>
      <c r="BF71" s="476"/>
      <c r="BG71" s="476"/>
      <c r="BH71" s="476"/>
      <c r="BI71" s="476"/>
      <c r="BJ71" s="476"/>
      <c r="BK71" s="476"/>
      <c r="BL71" s="476"/>
      <c r="BM71" s="476"/>
      <c r="BN71" s="476"/>
      <c r="BO71" s="476"/>
      <c r="BP71" s="476"/>
      <c r="BQ71" s="476"/>
      <c r="BR71" s="476"/>
      <c r="BS71" s="476"/>
      <c r="BT71" s="476"/>
      <c r="BU71" s="476"/>
      <c r="BV71" s="476"/>
      <c r="BW71" s="476"/>
      <c r="BX71" s="476"/>
      <c r="BY71" s="476"/>
      <c r="BZ71" s="476"/>
      <c r="CA71" s="476"/>
      <c r="CB71" s="476"/>
      <c r="CC71" s="476"/>
      <c r="CD71" s="476"/>
      <c r="CE71" s="476"/>
      <c r="CF71" s="476"/>
      <c r="CG71" s="476"/>
      <c r="CH71" s="476"/>
      <c r="CI71" s="476"/>
      <c r="CJ71" s="476"/>
      <c r="CK71" s="476"/>
      <c r="CL71" s="476"/>
      <c r="CM71" s="476"/>
      <c r="CN71" s="476"/>
      <c r="CO71" s="476"/>
      <c r="CP71" s="476"/>
      <c r="CQ71" s="476"/>
      <c r="CR71" s="476"/>
      <c r="CS71" s="476"/>
      <c r="CT71" s="476"/>
      <c r="CU71" s="476"/>
      <c r="CV71" s="476"/>
      <c r="CW71" s="476"/>
      <c r="CX71" s="476"/>
      <c r="CY71" s="476"/>
      <c r="CZ71" s="476"/>
      <c r="DA71" s="476"/>
    </row>
    <row r="72" ht="6" customHeight="1"/>
    <row r="73" spans="1:105" s="27" customFormat="1" ht="14.25">
      <c r="A73" s="27" t="s">
        <v>310</v>
      </c>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456"/>
      <c r="BL73" s="456"/>
      <c r="BM73" s="456"/>
      <c r="BN73" s="456"/>
      <c r="BO73" s="456"/>
      <c r="BP73" s="456"/>
      <c r="BQ73" s="456"/>
      <c r="BR73" s="456"/>
      <c r="BS73" s="456"/>
      <c r="BT73" s="456"/>
      <c r="BU73" s="456"/>
      <c r="BV73" s="456"/>
      <c r="BW73" s="456"/>
      <c r="BX73" s="456"/>
      <c r="BY73" s="456"/>
      <c r="BZ73" s="456"/>
      <c r="CA73" s="456"/>
      <c r="CB73" s="456"/>
      <c r="CC73" s="456"/>
      <c r="CD73" s="456"/>
      <c r="CE73" s="456"/>
      <c r="CF73" s="456"/>
      <c r="CG73" s="456"/>
      <c r="CH73" s="456"/>
      <c r="CI73" s="456"/>
      <c r="CJ73" s="456"/>
      <c r="CK73" s="456"/>
      <c r="CL73" s="456"/>
      <c r="CM73" s="456"/>
      <c r="CN73" s="456"/>
      <c r="CO73" s="456"/>
      <c r="CP73" s="456"/>
      <c r="CQ73" s="456"/>
      <c r="CR73" s="456"/>
      <c r="CS73" s="456"/>
      <c r="CT73" s="456"/>
      <c r="CU73" s="456"/>
      <c r="CV73" s="456"/>
      <c r="CW73" s="456"/>
      <c r="CX73" s="456"/>
      <c r="CY73" s="456"/>
      <c r="CZ73" s="456"/>
      <c r="DA73" s="456"/>
    </row>
    <row r="74" spans="24:105" s="27" customFormat="1" ht="6" customHeight="1">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row>
    <row r="75" spans="1:105" s="27" customFormat="1" ht="14.25">
      <c r="A75" s="461" t="s">
        <v>309</v>
      </c>
      <c r="B75" s="461"/>
      <c r="C75" s="461"/>
      <c r="D75" s="461"/>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c r="BT75" s="497"/>
      <c r="BU75" s="497"/>
      <c r="BV75" s="497"/>
      <c r="BW75" s="497"/>
      <c r="BX75" s="497"/>
      <c r="BY75" s="497"/>
      <c r="BZ75" s="497"/>
      <c r="CA75" s="497"/>
      <c r="CB75" s="497"/>
      <c r="CC75" s="497"/>
      <c r="CD75" s="497"/>
      <c r="CE75" s="497"/>
      <c r="CF75" s="497"/>
      <c r="CG75" s="497"/>
      <c r="CH75" s="497"/>
      <c r="CI75" s="497"/>
      <c r="CJ75" s="497"/>
      <c r="CK75" s="497"/>
      <c r="CL75" s="497"/>
      <c r="CM75" s="497"/>
      <c r="CN75" s="497"/>
      <c r="CO75" s="497"/>
      <c r="CP75" s="497"/>
      <c r="CQ75" s="497"/>
      <c r="CR75" s="497"/>
      <c r="CS75" s="497"/>
      <c r="CT75" s="497"/>
      <c r="CU75" s="497"/>
      <c r="CV75" s="497"/>
      <c r="CW75" s="497"/>
      <c r="CX75" s="497"/>
      <c r="CY75" s="497"/>
      <c r="CZ75" s="497"/>
      <c r="DA75" s="497"/>
    </row>
    <row r="76" ht="10.5" customHeight="1"/>
    <row r="77" spans="1:105" s="25" customFormat="1" ht="45" customHeight="1">
      <c r="A77" s="442" t="s">
        <v>306</v>
      </c>
      <c r="B77" s="443"/>
      <c r="C77" s="443"/>
      <c r="D77" s="443"/>
      <c r="E77" s="443"/>
      <c r="F77" s="443"/>
      <c r="G77" s="444"/>
      <c r="H77" s="442" t="s">
        <v>0</v>
      </c>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3"/>
      <c r="AY77" s="443"/>
      <c r="AZ77" s="443"/>
      <c r="BA77" s="443"/>
      <c r="BB77" s="443"/>
      <c r="BC77" s="444"/>
      <c r="BD77" s="442" t="s">
        <v>355</v>
      </c>
      <c r="BE77" s="443"/>
      <c r="BF77" s="443"/>
      <c r="BG77" s="443"/>
      <c r="BH77" s="443"/>
      <c r="BI77" s="443"/>
      <c r="BJ77" s="443"/>
      <c r="BK77" s="443"/>
      <c r="BL77" s="443"/>
      <c r="BM77" s="443"/>
      <c r="BN77" s="443"/>
      <c r="BO77" s="443"/>
      <c r="BP77" s="443"/>
      <c r="BQ77" s="443"/>
      <c r="BR77" s="443"/>
      <c r="BS77" s="444"/>
      <c r="BT77" s="442" t="s">
        <v>354</v>
      </c>
      <c r="BU77" s="443"/>
      <c r="BV77" s="443"/>
      <c r="BW77" s="443"/>
      <c r="BX77" s="443"/>
      <c r="BY77" s="443"/>
      <c r="BZ77" s="443"/>
      <c r="CA77" s="443"/>
      <c r="CB77" s="443"/>
      <c r="CC77" s="443"/>
      <c r="CD77" s="443"/>
      <c r="CE77" s="443"/>
      <c r="CF77" s="443"/>
      <c r="CG77" s="443"/>
      <c r="CH77" s="443"/>
      <c r="CI77" s="444"/>
      <c r="CJ77" s="442" t="s">
        <v>353</v>
      </c>
      <c r="CK77" s="443"/>
      <c r="CL77" s="443"/>
      <c r="CM77" s="443"/>
      <c r="CN77" s="443"/>
      <c r="CO77" s="443"/>
      <c r="CP77" s="443"/>
      <c r="CQ77" s="443"/>
      <c r="CR77" s="443"/>
      <c r="CS77" s="443"/>
      <c r="CT77" s="443"/>
      <c r="CU77" s="443"/>
      <c r="CV77" s="443"/>
      <c r="CW77" s="443"/>
      <c r="CX77" s="443"/>
      <c r="CY77" s="443"/>
      <c r="CZ77" s="443"/>
      <c r="DA77" s="444"/>
    </row>
    <row r="78" spans="1:105" s="24" customFormat="1" ht="12.75">
      <c r="A78" s="453">
        <v>1</v>
      </c>
      <c r="B78" s="453"/>
      <c r="C78" s="453"/>
      <c r="D78" s="453"/>
      <c r="E78" s="453"/>
      <c r="F78" s="453"/>
      <c r="G78" s="453"/>
      <c r="H78" s="453">
        <v>2</v>
      </c>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3"/>
      <c r="AY78" s="453"/>
      <c r="AZ78" s="453"/>
      <c r="BA78" s="453"/>
      <c r="BB78" s="453"/>
      <c r="BC78" s="453"/>
      <c r="BD78" s="453">
        <v>3</v>
      </c>
      <c r="BE78" s="453"/>
      <c r="BF78" s="453"/>
      <c r="BG78" s="453"/>
      <c r="BH78" s="453"/>
      <c r="BI78" s="453"/>
      <c r="BJ78" s="453"/>
      <c r="BK78" s="453"/>
      <c r="BL78" s="453"/>
      <c r="BM78" s="453"/>
      <c r="BN78" s="453"/>
      <c r="BO78" s="453"/>
      <c r="BP78" s="453"/>
      <c r="BQ78" s="453"/>
      <c r="BR78" s="453"/>
      <c r="BS78" s="453"/>
      <c r="BT78" s="453">
        <v>4</v>
      </c>
      <c r="BU78" s="453"/>
      <c r="BV78" s="453"/>
      <c r="BW78" s="453"/>
      <c r="BX78" s="453"/>
      <c r="BY78" s="453"/>
      <c r="BZ78" s="453"/>
      <c r="CA78" s="453"/>
      <c r="CB78" s="453"/>
      <c r="CC78" s="453"/>
      <c r="CD78" s="453"/>
      <c r="CE78" s="453"/>
      <c r="CF78" s="453"/>
      <c r="CG78" s="453"/>
      <c r="CH78" s="453"/>
      <c r="CI78" s="453"/>
      <c r="CJ78" s="453">
        <v>5</v>
      </c>
      <c r="CK78" s="453"/>
      <c r="CL78" s="453"/>
      <c r="CM78" s="453"/>
      <c r="CN78" s="453"/>
      <c r="CO78" s="453"/>
      <c r="CP78" s="453"/>
      <c r="CQ78" s="453"/>
      <c r="CR78" s="453"/>
      <c r="CS78" s="453"/>
      <c r="CT78" s="453"/>
      <c r="CU78" s="453"/>
      <c r="CV78" s="453"/>
      <c r="CW78" s="453"/>
      <c r="CX78" s="453"/>
      <c r="CY78" s="453"/>
      <c r="CZ78" s="453"/>
      <c r="DA78" s="453"/>
    </row>
    <row r="79" spans="1:105" s="23" customFormat="1" ht="15" customHeight="1">
      <c r="A79" s="452"/>
      <c r="B79" s="452"/>
      <c r="C79" s="452"/>
      <c r="D79" s="452"/>
      <c r="E79" s="452"/>
      <c r="F79" s="452"/>
      <c r="G79" s="452"/>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4"/>
      <c r="AY79" s="454"/>
      <c r="AZ79" s="454"/>
      <c r="BA79" s="454"/>
      <c r="BB79" s="454"/>
      <c r="BC79" s="454"/>
      <c r="BD79" s="451"/>
      <c r="BE79" s="451"/>
      <c r="BF79" s="451"/>
      <c r="BG79" s="451"/>
      <c r="BH79" s="451"/>
      <c r="BI79" s="451"/>
      <c r="BJ79" s="451"/>
      <c r="BK79" s="451"/>
      <c r="BL79" s="451"/>
      <c r="BM79" s="451"/>
      <c r="BN79" s="451"/>
      <c r="BO79" s="451"/>
      <c r="BP79" s="451"/>
      <c r="BQ79" s="451"/>
      <c r="BR79" s="451"/>
      <c r="BS79" s="451"/>
      <c r="BT79" s="451"/>
      <c r="BU79" s="451"/>
      <c r="BV79" s="451"/>
      <c r="BW79" s="451"/>
      <c r="BX79" s="451"/>
      <c r="BY79" s="451"/>
      <c r="BZ79" s="451"/>
      <c r="CA79" s="451"/>
      <c r="CB79" s="451"/>
      <c r="CC79" s="451"/>
      <c r="CD79" s="451"/>
      <c r="CE79" s="451"/>
      <c r="CF79" s="451"/>
      <c r="CG79" s="451"/>
      <c r="CH79" s="451"/>
      <c r="CI79" s="451"/>
      <c r="CJ79" s="451"/>
      <c r="CK79" s="451"/>
      <c r="CL79" s="451"/>
      <c r="CM79" s="451"/>
      <c r="CN79" s="451"/>
      <c r="CO79" s="451"/>
      <c r="CP79" s="451"/>
      <c r="CQ79" s="451"/>
      <c r="CR79" s="451"/>
      <c r="CS79" s="451"/>
      <c r="CT79" s="451"/>
      <c r="CU79" s="451"/>
      <c r="CV79" s="451"/>
      <c r="CW79" s="451"/>
      <c r="CX79" s="451"/>
      <c r="CY79" s="451"/>
      <c r="CZ79" s="451"/>
      <c r="DA79" s="451"/>
    </row>
    <row r="80" spans="1:105" s="23" customFormat="1" ht="15" customHeight="1">
      <c r="A80" s="452"/>
      <c r="B80" s="452"/>
      <c r="C80" s="452"/>
      <c r="D80" s="452"/>
      <c r="E80" s="452"/>
      <c r="F80" s="452"/>
      <c r="G80" s="452"/>
      <c r="H80" s="466" t="s">
        <v>295</v>
      </c>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6"/>
      <c r="BB80" s="466"/>
      <c r="BC80" s="467"/>
      <c r="BD80" s="451" t="s">
        <v>46</v>
      </c>
      <c r="BE80" s="451"/>
      <c r="BF80" s="451"/>
      <c r="BG80" s="451"/>
      <c r="BH80" s="451"/>
      <c r="BI80" s="451"/>
      <c r="BJ80" s="451"/>
      <c r="BK80" s="451"/>
      <c r="BL80" s="451"/>
      <c r="BM80" s="451"/>
      <c r="BN80" s="451"/>
      <c r="BO80" s="451"/>
      <c r="BP80" s="451"/>
      <c r="BQ80" s="451"/>
      <c r="BR80" s="451"/>
      <c r="BS80" s="451"/>
      <c r="BT80" s="451" t="s">
        <v>46</v>
      </c>
      <c r="BU80" s="451"/>
      <c r="BV80" s="451"/>
      <c r="BW80" s="451"/>
      <c r="BX80" s="451"/>
      <c r="BY80" s="451"/>
      <c r="BZ80" s="451"/>
      <c r="CA80" s="451"/>
      <c r="CB80" s="451"/>
      <c r="CC80" s="451"/>
      <c r="CD80" s="451"/>
      <c r="CE80" s="451"/>
      <c r="CF80" s="451"/>
      <c r="CG80" s="451"/>
      <c r="CH80" s="451"/>
      <c r="CI80" s="451"/>
      <c r="CJ80" s="451"/>
      <c r="CK80" s="451"/>
      <c r="CL80" s="451"/>
      <c r="CM80" s="451"/>
      <c r="CN80" s="451"/>
      <c r="CO80" s="451"/>
      <c r="CP80" s="451"/>
      <c r="CQ80" s="451"/>
      <c r="CR80" s="451"/>
      <c r="CS80" s="451"/>
      <c r="CT80" s="451"/>
      <c r="CU80" s="451"/>
      <c r="CV80" s="451"/>
      <c r="CW80" s="451"/>
      <c r="CX80" s="451"/>
      <c r="CY80" s="451"/>
      <c r="CZ80" s="451"/>
      <c r="DA80" s="451"/>
    </row>
    <row r="82" spans="1:105" s="27" customFormat="1" ht="14.25">
      <c r="A82" s="459" t="s">
        <v>352</v>
      </c>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row>
    <row r="83" ht="6" customHeight="1"/>
    <row r="84" spans="1:105" s="27" customFormat="1" ht="14.25">
      <c r="A84" s="27" t="s">
        <v>310</v>
      </c>
      <c r="X84" s="456" t="s">
        <v>170</v>
      </c>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6"/>
      <c r="BF84" s="456"/>
      <c r="BG84" s="456"/>
      <c r="BH84" s="456"/>
      <c r="BI84" s="456"/>
      <c r="BJ84" s="456"/>
      <c r="BK84" s="456"/>
      <c r="BL84" s="456"/>
      <c r="BM84" s="456"/>
      <c r="BN84" s="456"/>
      <c r="BO84" s="456"/>
      <c r="BP84" s="456"/>
      <c r="BQ84" s="456"/>
      <c r="BR84" s="456"/>
      <c r="BS84" s="456"/>
      <c r="BT84" s="456"/>
      <c r="BU84" s="456"/>
      <c r="BV84" s="456"/>
      <c r="BW84" s="456"/>
      <c r="BX84" s="456"/>
      <c r="BY84" s="456"/>
      <c r="BZ84" s="456"/>
      <c r="CA84" s="456"/>
      <c r="CB84" s="456"/>
      <c r="CC84" s="456"/>
      <c r="CD84" s="456"/>
      <c r="CE84" s="456"/>
      <c r="CF84" s="456"/>
      <c r="CG84" s="456"/>
      <c r="CH84" s="456"/>
      <c r="CI84" s="456"/>
      <c r="CJ84" s="456"/>
      <c r="CK84" s="456"/>
      <c r="CL84" s="456"/>
      <c r="CM84" s="456"/>
      <c r="CN84" s="456"/>
      <c r="CO84" s="456"/>
      <c r="CP84" s="456"/>
      <c r="CQ84" s="456"/>
      <c r="CR84" s="456"/>
      <c r="CS84" s="456"/>
      <c r="CT84" s="456"/>
      <c r="CU84" s="456"/>
      <c r="CV84" s="456"/>
      <c r="CW84" s="456"/>
      <c r="CX84" s="456"/>
      <c r="CY84" s="456"/>
      <c r="CZ84" s="456"/>
      <c r="DA84" s="456"/>
    </row>
    <row r="85" spans="24:105" s="27" customFormat="1" ht="6" customHeight="1">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row>
    <row r="86" spans="1:105" s="27" customFormat="1" ht="26.25" customHeight="1">
      <c r="A86" s="461" t="s">
        <v>309</v>
      </c>
      <c r="B86" s="461"/>
      <c r="C86" s="461"/>
      <c r="D86" s="461"/>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0" t="s">
        <v>401</v>
      </c>
      <c r="AQ86" s="460"/>
      <c r="AR86" s="460"/>
      <c r="AS86" s="460"/>
      <c r="AT86" s="460"/>
      <c r="AU86" s="460"/>
      <c r="AV86" s="460"/>
      <c r="AW86" s="460"/>
      <c r="AX86" s="460"/>
      <c r="AY86" s="460"/>
      <c r="AZ86" s="460"/>
      <c r="BA86" s="460"/>
      <c r="BB86" s="460"/>
      <c r="BC86" s="460"/>
      <c r="BD86" s="460"/>
      <c r="BE86" s="460"/>
      <c r="BF86" s="460"/>
      <c r="BG86" s="460"/>
      <c r="BH86" s="460"/>
      <c r="BI86" s="460"/>
      <c r="BJ86" s="460"/>
      <c r="BK86" s="460"/>
      <c r="BL86" s="460"/>
      <c r="BM86" s="460"/>
      <c r="BN86" s="460"/>
      <c r="BO86" s="460"/>
      <c r="BP86" s="460"/>
      <c r="BQ86" s="460"/>
      <c r="BR86" s="460"/>
      <c r="BS86" s="460"/>
      <c r="BT86" s="460"/>
      <c r="BU86" s="460"/>
      <c r="BV86" s="460"/>
      <c r="BW86" s="460"/>
      <c r="BX86" s="460"/>
      <c r="BY86" s="460"/>
      <c r="BZ86" s="460"/>
      <c r="CA86" s="460"/>
      <c r="CB86" s="460"/>
      <c r="CC86" s="460"/>
      <c r="CD86" s="460"/>
      <c r="CE86" s="460"/>
      <c r="CF86" s="460"/>
      <c r="CG86" s="460"/>
      <c r="CH86" s="460"/>
      <c r="CI86" s="460"/>
      <c r="CJ86" s="460"/>
      <c r="CK86" s="460"/>
      <c r="CL86" s="460"/>
      <c r="CM86" s="460"/>
      <c r="CN86" s="460"/>
      <c r="CO86" s="460"/>
      <c r="CP86" s="460"/>
      <c r="CQ86" s="460"/>
      <c r="CR86" s="460"/>
      <c r="CS86" s="460"/>
      <c r="CT86" s="460"/>
      <c r="CU86" s="460"/>
      <c r="CV86" s="460"/>
      <c r="CW86" s="460"/>
      <c r="CX86" s="460"/>
      <c r="CY86" s="460"/>
      <c r="CZ86" s="460"/>
      <c r="DA86" s="460"/>
    </row>
    <row r="87" spans="1:105" s="27" customFormat="1" ht="24.75" customHeight="1">
      <c r="A87" s="459" t="s">
        <v>426</v>
      </c>
      <c r="B87" s="459"/>
      <c r="C87" s="459"/>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59"/>
      <c r="AZ87" s="459"/>
      <c r="BA87" s="459"/>
      <c r="BB87" s="459"/>
      <c r="BC87" s="459"/>
      <c r="BD87" s="459"/>
      <c r="BE87" s="459"/>
      <c r="BF87" s="459"/>
      <c r="BG87" s="459"/>
      <c r="BH87" s="459"/>
      <c r="BI87" s="459"/>
      <c r="BJ87" s="459"/>
      <c r="BK87" s="459"/>
      <c r="BL87" s="459"/>
      <c r="BM87" s="459"/>
      <c r="BN87" s="459"/>
      <c r="BO87" s="459"/>
      <c r="BP87" s="459"/>
      <c r="BQ87" s="459"/>
      <c r="BR87" s="459"/>
      <c r="BS87" s="459"/>
      <c r="BT87" s="459"/>
      <c r="BU87" s="459"/>
      <c r="BV87" s="459"/>
      <c r="BW87" s="459"/>
      <c r="BX87" s="459"/>
      <c r="BY87" s="459"/>
      <c r="BZ87" s="459"/>
      <c r="CA87" s="459"/>
      <c r="CB87" s="459"/>
      <c r="CC87" s="459"/>
      <c r="CD87" s="459"/>
      <c r="CE87" s="459"/>
      <c r="CF87" s="459"/>
      <c r="CG87" s="459"/>
      <c r="CH87" s="459"/>
      <c r="CI87" s="459"/>
      <c r="CJ87" s="459"/>
      <c r="CK87" s="459"/>
      <c r="CL87" s="459"/>
      <c r="CM87" s="459"/>
      <c r="CN87" s="459"/>
      <c r="CO87" s="459"/>
      <c r="CP87" s="459"/>
      <c r="CQ87" s="459"/>
      <c r="CR87" s="459"/>
      <c r="CS87" s="459"/>
      <c r="CT87" s="459"/>
      <c r="CU87" s="459"/>
      <c r="CV87" s="459"/>
      <c r="CW87" s="459"/>
      <c r="CX87" s="459"/>
      <c r="CY87" s="459"/>
      <c r="CZ87" s="459"/>
      <c r="DA87" s="459"/>
    </row>
    <row r="88" ht="10.5" customHeight="1"/>
    <row r="89" spans="1:105" s="25" customFormat="1" ht="45" customHeight="1">
      <c r="A89" s="442" t="s">
        <v>306</v>
      </c>
      <c r="B89" s="443"/>
      <c r="C89" s="443"/>
      <c r="D89" s="443"/>
      <c r="E89" s="443"/>
      <c r="F89" s="443"/>
      <c r="G89" s="444"/>
      <c r="H89" s="442" t="s">
        <v>317</v>
      </c>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3"/>
      <c r="AY89" s="443"/>
      <c r="AZ89" s="443"/>
      <c r="BA89" s="443"/>
      <c r="BB89" s="443"/>
      <c r="BC89" s="444"/>
      <c r="BD89" s="442" t="s">
        <v>326</v>
      </c>
      <c r="BE89" s="443"/>
      <c r="BF89" s="443"/>
      <c r="BG89" s="443"/>
      <c r="BH89" s="443"/>
      <c r="BI89" s="443"/>
      <c r="BJ89" s="443"/>
      <c r="BK89" s="443"/>
      <c r="BL89" s="443"/>
      <c r="BM89" s="443"/>
      <c r="BN89" s="443"/>
      <c r="BO89" s="443"/>
      <c r="BP89" s="443"/>
      <c r="BQ89" s="443"/>
      <c r="BR89" s="443"/>
      <c r="BS89" s="444"/>
      <c r="BT89" s="442" t="s">
        <v>325</v>
      </c>
      <c r="BU89" s="443"/>
      <c r="BV89" s="443"/>
      <c r="BW89" s="443"/>
      <c r="BX89" s="443"/>
      <c r="BY89" s="443"/>
      <c r="BZ89" s="443"/>
      <c r="CA89" s="443"/>
      <c r="CB89" s="443"/>
      <c r="CC89" s="443"/>
      <c r="CD89" s="443"/>
      <c r="CE89" s="443"/>
      <c r="CF89" s="443"/>
      <c r="CG89" s="443"/>
      <c r="CH89" s="443"/>
      <c r="CI89" s="444"/>
      <c r="CJ89" s="442" t="s">
        <v>324</v>
      </c>
      <c r="CK89" s="443"/>
      <c r="CL89" s="443"/>
      <c r="CM89" s="443"/>
      <c r="CN89" s="443"/>
      <c r="CO89" s="443"/>
      <c r="CP89" s="443"/>
      <c r="CQ89" s="443"/>
      <c r="CR89" s="443"/>
      <c r="CS89" s="443"/>
      <c r="CT89" s="443"/>
      <c r="CU89" s="443"/>
      <c r="CV89" s="443"/>
      <c r="CW89" s="443"/>
      <c r="CX89" s="443"/>
      <c r="CY89" s="443"/>
      <c r="CZ89" s="443"/>
      <c r="DA89" s="444"/>
    </row>
    <row r="90" spans="1:105" s="24" customFormat="1" ht="12.75">
      <c r="A90" s="453">
        <v>1</v>
      </c>
      <c r="B90" s="453"/>
      <c r="C90" s="453"/>
      <c r="D90" s="453"/>
      <c r="E90" s="453"/>
      <c r="F90" s="453"/>
      <c r="G90" s="453"/>
      <c r="H90" s="453">
        <v>2</v>
      </c>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453"/>
      <c r="BA90" s="453"/>
      <c r="BB90" s="453"/>
      <c r="BC90" s="453"/>
      <c r="BD90" s="453">
        <v>3</v>
      </c>
      <c r="BE90" s="453"/>
      <c r="BF90" s="453"/>
      <c r="BG90" s="453"/>
      <c r="BH90" s="453"/>
      <c r="BI90" s="453"/>
      <c r="BJ90" s="453"/>
      <c r="BK90" s="453"/>
      <c r="BL90" s="453"/>
      <c r="BM90" s="453"/>
      <c r="BN90" s="453"/>
      <c r="BO90" s="453"/>
      <c r="BP90" s="453"/>
      <c r="BQ90" s="453"/>
      <c r="BR90" s="453"/>
      <c r="BS90" s="453"/>
      <c r="BT90" s="453">
        <v>4</v>
      </c>
      <c r="BU90" s="453"/>
      <c r="BV90" s="453"/>
      <c r="BW90" s="453"/>
      <c r="BX90" s="453"/>
      <c r="BY90" s="453"/>
      <c r="BZ90" s="453"/>
      <c r="CA90" s="453"/>
      <c r="CB90" s="453"/>
      <c r="CC90" s="453"/>
      <c r="CD90" s="453"/>
      <c r="CE90" s="453"/>
      <c r="CF90" s="453"/>
      <c r="CG90" s="453"/>
      <c r="CH90" s="453"/>
      <c r="CI90" s="453"/>
      <c r="CJ90" s="453">
        <v>5</v>
      </c>
      <c r="CK90" s="453"/>
      <c r="CL90" s="453"/>
      <c r="CM90" s="453"/>
      <c r="CN90" s="453"/>
      <c r="CO90" s="453"/>
      <c r="CP90" s="453"/>
      <c r="CQ90" s="453"/>
      <c r="CR90" s="453"/>
      <c r="CS90" s="453"/>
      <c r="CT90" s="453"/>
      <c r="CU90" s="453"/>
      <c r="CV90" s="453"/>
      <c r="CW90" s="453"/>
      <c r="CX90" s="453"/>
      <c r="CY90" s="453"/>
      <c r="CZ90" s="453"/>
      <c r="DA90" s="453"/>
    </row>
    <row r="91" spans="1:105" s="23" customFormat="1" ht="30" customHeight="1">
      <c r="A91" s="452" t="s">
        <v>10</v>
      </c>
      <c r="B91" s="452"/>
      <c r="C91" s="452"/>
      <c r="D91" s="452"/>
      <c r="E91" s="452"/>
      <c r="F91" s="452"/>
      <c r="G91" s="452"/>
      <c r="H91" s="454" t="s">
        <v>524</v>
      </c>
      <c r="I91" s="454"/>
      <c r="J91" s="454"/>
      <c r="K91" s="454"/>
      <c r="L91" s="454"/>
      <c r="M91" s="454"/>
      <c r="N91" s="454"/>
      <c r="O91" s="454"/>
      <c r="P91" s="454"/>
      <c r="Q91" s="454"/>
      <c r="R91" s="454"/>
      <c r="S91" s="454"/>
      <c r="T91" s="454"/>
      <c r="U91" s="454"/>
      <c r="V91" s="454"/>
      <c r="W91" s="454"/>
      <c r="X91" s="454"/>
      <c r="Y91" s="454"/>
      <c r="Z91" s="454"/>
      <c r="AA91" s="454"/>
      <c r="AB91" s="454"/>
      <c r="AC91" s="454"/>
      <c r="AD91" s="454"/>
      <c r="AE91" s="454"/>
      <c r="AF91" s="454"/>
      <c r="AG91" s="454"/>
      <c r="AH91" s="454"/>
      <c r="AI91" s="454"/>
      <c r="AJ91" s="454"/>
      <c r="AK91" s="454"/>
      <c r="AL91" s="454"/>
      <c r="AM91" s="454"/>
      <c r="AN91" s="454"/>
      <c r="AO91" s="454"/>
      <c r="AP91" s="454"/>
      <c r="AQ91" s="454"/>
      <c r="AR91" s="454"/>
      <c r="AS91" s="454"/>
      <c r="AT91" s="454"/>
      <c r="AU91" s="454"/>
      <c r="AV91" s="454"/>
      <c r="AW91" s="454"/>
      <c r="AX91" s="454"/>
      <c r="AY91" s="454"/>
      <c r="AZ91" s="454"/>
      <c r="BA91" s="454"/>
      <c r="BB91" s="454"/>
      <c r="BC91" s="454"/>
      <c r="BD91" s="451">
        <v>1</v>
      </c>
      <c r="BE91" s="451"/>
      <c r="BF91" s="451"/>
      <c r="BG91" s="451"/>
      <c r="BH91" s="451"/>
      <c r="BI91" s="451"/>
      <c r="BJ91" s="451"/>
      <c r="BK91" s="451"/>
      <c r="BL91" s="451"/>
      <c r="BM91" s="451"/>
      <c r="BN91" s="451"/>
      <c r="BO91" s="451"/>
      <c r="BP91" s="451"/>
      <c r="BQ91" s="451"/>
      <c r="BR91" s="451"/>
      <c r="BS91" s="451"/>
      <c r="BT91" s="451">
        <v>1</v>
      </c>
      <c r="BU91" s="451"/>
      <c r="BV91" s="451"/>
      <c r="BW91" s="451"/>
      <c r="BX91" s="451"/>
      <c r="BY91" s="451"/>
      <c r="BZ91" s="451"/>
      <c r="CA91" s="451"/>
      <c r="CB91" s="451"/>
      <c r="CC91" s="451"/>
      <c r="CD91" s="451"/>
      <c r="CE91" s="451"/>
      <c r="CF91" s="451"/>
      <c r="CG91" s="451"/>
      <c r="CH91" s="451"/>
      <c r="CI91" s="451"/>
      <c r="CJ91" s="451">
        <v>716300</v>
      </c>
      <c r="CK91" s="451"/>
      <c r="CL91" s="451"/>
      <c r="CM91" s="451"/>
      <c r="CN91" s="451"/>
      <c r="CO91" s="451"/>
      <c r="CP91" s="451"/>
      <c r="CQ91" s="451"/>
      <c r="CR91" s="451"/>
      <c r="CS91" s="451"/>
      <c r="CT91" s="451"/>
      <c r="CU91" s="451"/>
      <c r="CV91" s="451"/>
      <c r="CW91" s="451"/>
      <c r="CX91" s="451"/>
      <c r="CY91" s="451"/>
      <c r="CZ91" s="451"/>
      <c r="DA91" s="451"/>
    </row>
    <row r="92" spans="1:105" s="23" customFormat="1" ht="34.5" customHeight="1">
      <c r="A92" s="452" t="s">
        <v>11</v>
      </c>
      <c r="B92" s="452"/>
      <c r="C92" s="452"/>
      <c r="D92" s="452"/>
      <c r="E92" s="452"/>
      <c r="F92" s="452"/>
      <c r="G92" s="452"/>
      <c r="H92" s="454" t="s">
        <v>525</v>
      </c>
      <c r="I92" s="454"/>
      <c r="J92" s="454"/>
      <c r="K92" s="454"/>
      <c r="L92" s="454"/>
      <c r="M92" s="454"/>
      <c r="N92" s="454"/>
      <c r="O92" s="454"/>
      <c r="P92" s="454"/>
      <c r="Q92" s="454"/>
      <c r="R92" s="454"/>
      <c r="S92" s="454"/>
      <c r="T92" s="454"/>
      <c r="U92" s="454"/>
      <c r="V92" s="454"/>
      <c r="W92" s="454"/>
      <c r="X92" s="454"/>
      <c r="Y92" s="454"/>
      <c r="Z92" s="454"/>
      <c r="AA92" s="454"/>
      <c r="AB92" s="454"/>
      <c r="AC92" s="454"/>
      <c r="AD92" s="454"/>
      <c r="AE92" s="454"/>
      <c r="AF92" s="454"/>
      <c r="AG92" s="454"/>
      <c r="AH92" s="454"/>
      <c r="AI92" s="454"/>
      <c r="AJ92" s="454"/>
      <c r="AK92" s="454"/>
      <c r="AL92" s="454"/>
      <c r="AM92" s="454"/>
      <c r="AN92" s="454"/>
      <c r="AO92" s="454"/>
      <c r="AP92" s="454"/>
      <c r="AQ92" s="454"/>
      <c r="AR92" s="454"/>
      <c r="AS92" s="454"/>
      <c r="AT92" s="454"/>
      <c r="AU92" s="454"/>
      <c r="AV92" s="454"/>
      <c r="AW92" s="454"/>
      <c r="AX92" s="454"/>
      <c r="AY92" s="454"/>
      <c r="AZ92" s="454"/>
      <c r="BA92" s="454"/>
      <c r="BB92" s="454"/>
      <c r="BC92" s="454"/>
      <c r="BD92" s="451">
        <v>1</v>
      </c>
      <c r="BE92" s="451"/>
      <c r="BF92" s="451"/>
      <c r="BG92" s="451"/>
      <c r="BH92" s="451"/>
      <c r="BI92" s="451"/>
      <c r="BJ92" s="451"/>
      <c r="BK92" s="451"/>
      <c r="BL92" s="451"/>
      <c r="BM92" s="451"/>
      <c r="BN92" s="451"/>
      <c r="BO92" s="451"/>
      <c r="BP92" s="451"/>
      <c r="BQ92" s="451"/>
      <c r="BR92" s="451"/>
      <c r="BS92" s="451"/>
      <c r="BT92" s="451">
        <v>1</v>
      </c>
      <c r="BU92" s="451"/>
      <c r="BV92" s="451"/>
      <c r="BW92" s="451"/>
      <c r="BX92" s="451"/>
      <c r="BY92" s="451"/>
      <c r="BZ92" s="451"/>
      <c r="CA92" s="451"/>
      <c r="CB92" s="451"/>
      <c r="CC92" s="451"/>
      <c r="CD92" s="451"/>
      <c r="CE92" s="451"/>
      <c r="CF92" s="451"/>
      <c r="CG92" s="451"/>
      <c r="CH92" s="451"/>
      <c r="CI92" s="451"/>
      <c r="CJ92" s="451">
        <v>120900</v>
      </c>
      <c r="CK92" s="451"/>
      <c r="CL92" s="451"/>
      <c r="CM92" s="451"/>
      <c r="CN92" s="451"/>
      <c r="CO92" s="451"/>
      <c r="CP92" s="451"/>
      <c r="CQ92" s="451"/>
      <c r="CR92" s="451"/>
      <c r="CS92" s="451"/>
      <c r="CT92" s="451"/>
      <c r="CU92" s="451"/>
      <c r="CV92" s="451"/>
      <c r="CW92" s="451"/>
      <c r="CX92" s="451"/>
      <c r="CY92" s="451"/>
      <c r="CZ92" s="451"/>
      <c r="DA92" s="451"/>
    </row>
    <row r="93" spans="1:105" s="23" customFormat="1" ht="15" customHeight="1">
      <c r="A93" s="452"/>
      <c r="B93" s="452"/>
      <c r="C93" s="452"/>
      <c r="D93" s="452"/>
      <c r="E93" s="452"/>
      <c r="F93" s="452"/>
      <c r="G93" s="452"/>
      <c r="H93" s="466" t="s">
        <v>295</v>
      </c>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6"/>
      <c r="BB93" s="466"/>
      <c r="BC93" s="467"/>
      <c r="BD93" s="451" t="s">
        <v>46</v>
      </c>
      <c r="BE93" s="451"/>
      <c r="BF93" s="451"/>
      <c r="BG93" s="451"/>
      <c r="BH93" s="451"/>
      <c r="BI93" s="451"/>
      <c r="BJ93" s="451"/>
      <c r="BK93" s="451"/>
      <c r="BL93" s="451"/>
      <c r="BM93" s="451"/>
      <c r="BN93" s="451"/>
      <c r="BO93" s="451"/>
      <c r="BP93" s="451"/>
      <c r="BQ93" s="451"/>
      <c r="BR93" s="451"/>
      <c r="BS93" s="451"/>
      <c r="BT93" s="451" t="s">
        <v>46</v>
      </c>
      <c r="BU93" s="451"/>
      <c r="BV93" s="451"/>
      <c r="BW93" s="451"/>
      <c r="BX93" s="451"/>
      <c r="BY93" s="451"/>
      <c r="BZ93" s="451"/>
      <c r="CA93" s="451"/>
      <c r="CB93" s="451"/>
      <c r="CC93" s="451"/>
      <c r="CD93" s="451"/>
      <c r="CE93" s="451"/>
      <c r="CF93" s="451"/>
      <c r="CG93" s="451"/>
      <c r="CH93" s="451"/>
      <c r="CI93" s="451"/>
      <c r="CJ93" s="451">
        <f>CJ91+CJ92</f>
        <v>837200</v>
      </c>
      <c r="CK93" s="451"/>
      <c r="CL93" s="451"/>
      <c r="CM93" s="451"/>
      <c r="CN93" s="451"/>
      <c r="CO93" s="451"/>
      <c r="CP93" s="451"/>
      <c r="CQ93" s="451"/>
      <c r="CR93" s="451"/>
      <c r="CS93" s="451"/>
      <c r="CT93" s="451"/>
      <c r="CU93" s="451"/>
      <c r="CV93" s="451"/>
      <c r="CW93" s="451"/>
      <c r="CX93" s="451"/>
      <c r="CY93" s="451"/>
      <c r="CZ93" s="451"/>
      <c r="DA93" s="451"/>
    </row>
    <row r="94" spans="1:105" s="27" customFormat="1" ht="14.25">
      <c r="A94" s="459" t="s">
        <v>427</v>
      </c>
      <c r="B94" s="459"/>
      <c r="C94" s="459"/>
      <c r="D94" s="459"/>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459"/>
      <c r="BA94" s="459"/>
      <c r="BB94" s="459"/>
      <c r="BC94" s="459"/>
      <c r="BD94" s="459"/>
      <c r="BE94" s="459"/>
      <c r="BF94" s="459"/>
      <c r="BG94" s="459"/>
      <c r="BH94" s="459"/>
      <c r="BI94" s="459"/>
      <c r="BJ94" s="459"/>
      <c r="BK94" s="459"/>
      <c r="BL94" s="459"/>
      <c r="BM94" s="459"/>
      <c r="BN94" s="459"/>
      <c r="BO94" s="459"/>
      <c r="BP94" s="459"/>
      <c r="BQ94" s="459"/>
      <c r="BR94" s="459"/>
      <c r="BS94" s="459"/>
      <c r="BT94" s="459"/>
      <c r="BU94" s="459"/>
      <c r="BV94" s="459"/>
      <c r="BW94" s="459"/>
      <c r="BX94" s="459"/>
      <c r="BY94" s="459"/>
      <c r="BZ94" s="459"/>
      <c r="CA94" s="459"/>
      <c r="CB94" s="459"/>
      <c r="CC94" s="459"/>
      <c r="CD94" s="459"/>
      <c r="CE94" s="459"/>
      <c r="CF94" s="459"/>
      <c r="CG94" s="459"/>
      <c r="CH94" s="459"/>
      <c r="CI94" s="459"/>
      <c r="CJ94" s="459"/>
      <c r="CK94" s="459"/>
      <c r="CL94" s="459"/>
      <c r="CM94" s="459"/>
      <c r="CN94" s="459"/>
      <c r="CO94" s="459"/>
      <c r="CP94" s="459"/>
      <c r="CQ94" s="459"/>
      <c r="CR94" s="459"/>
      <c r="CS94" s="459"/>
      <c r="CT94" s="459"/>
      <c r="CU94" s="459"/>
      <c r="CV94" s="459"/>
      <c r="CW94" s="459"/>
      <c r="CX94" s="459"/>
      <c r="CY94" s="459"/>
      <c r="CZ94" s="459"/>
      <c r="DA94" s="459"/>
    </row>
    <row r="95" ht="6" customHeight="1"/>
    <row r="96" spans="1:105" s="27" customFormat="1" ht="14.25">
      <c r="A96" s="27" t="s">
        <v>310</v>
      </c>
      <c r="X96" s="456" t="s">
        <v>173</v>
      </c>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456"/>
      <c r="BA96" s="456"/>
      <c r="BB96" s="456"/>
      <c r="BC96" s="456"/>
      <c r="BD96" s="456"/>
      <c r="BE96" s="456"/>
      <c r="BF96" s="456"/>
      <c r="BG96" s="456"/>
      <c r="BH96" s="456"/>
      <c r="BI96" s="456"/>
      <c r="BJ96" s="456"/>
      <c r="BK96" s="456"/>
      <c r="BL96" s="456"/>
      <c r="BM96" s="456"/>
      <c r="BN96" s="456"/>
      <c r="BO96" s="456"/>
      <c r="BP96" s="456"/>
      <c r="BQ96" s="456"/>
      <c r="BR96" s="456"/>
      <c r="BS96" s="456"/>
      <c r="BT96" s="456"/>
      <c r="BU96" s="456"/>
      <c r="BV96" s="456"/>
      <c r="BW96" s="456"/>
      <c r="BX96" s="456"/>
      <c r="BY96" s="456"/>
      <c r="BZ96" s="456"/>
      <c r="CA96" s="456"/>
      <c r="CB96" s="456"/>
      <c r="CC96" s="456"/>
      <c r="CD96" s="456"/>
      <c r="CE96" s="456"/>
      <c r="CF96" s="456"/>
      <c r="CG96" s="456"/>
      <c r="CH96" s="456"/>
      <c r="CI96" s="456"/>
      <c r="CJ96" s="456"/>
      <c r="CK96" s="456"/>
      <c r="CL96" s="456"/>
      <c r="CM96" s="456"/>
      <c r="CN96" s="456"/>
      <c r="CO96" s="456"/>
      <c r="CP96" s="456"/>
      <c r="CQ96" s="456"/>
      <c r="CR96" s="456"/>
      <c r="CS96" s="456"/>
      <c r="CT96" s="456"/>
      <c r="CU96" s="456"/>
      <c r="CV96" s="456"/>
      <c r="CW96" s="456"/>
      <c r="CX96" s="456"/>
      <c r="CY96" s="456"/>
      <c r="CZ96" s="456"/>
      <c r="DA96" s="456"/>
    </row>
    <row r="97" spans="24:105" s="27" customFormat="1" ht="6" customHeight="1">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row>
    <row r="98" spans="1:105" s="27" customFormat="1" ht="18" customHeight="1">
      <c r="A98" s="461" t="s">
        <v>309</v>
      </c>
      <c r="B98" s="461"/>
      <c r="C98" s="461"/>
      <c r="D98" s="461"/>
      <c r="E98" s="461"/>
      <c r="F98" s="461"/>
      <c r="G98" s="461"/>
      <c r="H98" s="461"/>
      <c r="I98" s="461"/>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461"/>
      <c r="AH98" s="461"/>
      <c r="AI98" s="461"/>
      <c r="AJ98" s="461"/>
      <c r="AK98" s="461"/>
      <c r="AL98" s="461"/>
      <c r="AM98" s="461"/>
      <c r="AN98" s="461"/>
      <c r="AO98" s="461"/>
      <c r="AP98" s="460" t="s">
        <v>401</v>
      </c>
      <c r="AQ98" s="460"/>
      <c r="AR98" s="460"/>
      <c r="AS98" s="460"/>
      <c r="AT98" s="460"/>
      <c r="AU98" s="460"/>
      <c r="AV98" s="460"/>
      <c r="AW98" s="460"/>
      <c r="AX98" s="460"/>
      <c r="AY98" s="460"/>
      <c r="AZ98" s="460"/>
      <c r="BA98" s="460"/>
      <c r="BB98" s="460"/>
      <c r="BC98" s="460"/>
      <c r="BD98" s="460"/>
      <c r="BE98" s="460"/>
      <c r="BF98" s="460"/>
      <c r="BG98" s="460"/>
      <c r="BH98" s="460"/>
      <c r="BI98" s="460"/>
      <c r="BJ98" s="460"/>
      <c r="BK98" s="460"/>
      <c r="BL98" s="460"/>
      <c r="BM98" s="460"/>
      <c r="BN98" s="460"/>
      <c r="BO98" s="460"/>
      <c r="BP98" s="460"/>
      <c r="BQ98" s="460"/>
      <c r="BR98" s="460"/>
      <c r="BS98" s="460"/>
      <c r="BT98" s="460"/>
      <c r="BU98" s="460"/>
      <c r="BV98" s="460"/>
      <c r="BW98" s="460"/>
      <c r="BX98" s="460"/>
      <c r="BY98" s="460"/>
      <c r="BZ98" s="460"/>
      <c r="CA98" s="460"/>
      <c r="CB98" s="460"/>
      <c r="CC98" s="460"/>
      <c r="CD98" s="460"/>
      <c r="CE98" s="460"/>
      <c r="CF98" s="460"/>
      <c r="CG98" s="460"/>
      <c r="CH98" s="460"/>
      <c r="CI98" s="460"/>
      <c r="CJ98" s="460"/>
      <c r="CK98" s="460"/>
      <c r="CL98" s="460"/>
      <c r="CM98" s="460"/>
      <c r="CN98" s="460"/>
      <c r="CO98" s="460"/>
      <c r="CP98" s="460"/>
      <c r="CQ98" s="460"/>
      <c r="CR98" s="460"/>
      <c r="CS98" s="460"/>
      <c r="CT98" s="460"/>
      <c r="CU98" s="460"/>
      <c r="CV98" s="460"/>
      <c r="CW98" s="460"/>
      <c r="CX98" s="460"/>
      <c r="CY98" s="460"/>
      <c r="CZ98" s="460"/>
      <c r="DA98" s="460"/>
    </row>
    <row r="99" ht="10.5" customHeight="1"/>
    <row r="100" spans="1:105" s="27" customFormat="1" ht="14.25">
      <c r="A100" s="459" t="s">
        <v>428</v>
      </c>
      <c r="B100" s="459"/>
      <c r="C100" s="459"/>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459"/>
      <c r="BA100" s="459"/>
      <c r="BB100" s="459"/>
      <c r="BC100" s="459"/>
      <c r="BD100" s="459"/>
      <c r="BE100" s="459"/>
      <c r="BF100" s="459"/>
      <c r="BG100" s="459"/>
      <c r="BH100" s="459"/>
      <c r="BI100" s="459"/>
      <c r="BJ100" s="459"/>
      <c r="BK100" s="459"/>
      <c r="BL100" s="459"/>
      <c r="BM100" s="459"/>
      <c r="BN100" s="459"/>
      <c r="BO100" s="459"/>
      <c r="BP100" s="459"/>
      <c r="BQ100" s="459"/>
      <c r="BR100" s="459"/>
      <c r="BS100" s="459"/>
      <c r="BT100" s="459"/>
      <c r="BU100" s="459"/>
      <c r="BV100" s="459"/>
      <c r="BW100" s="459"/>
      <c r="BX100" s="459"/>
      <c r="BY100" s="459"/>
      <c r="BZ100" s="459"/>
      <c r="CA100" s="459"/>
      <c r="CB100" s="459"/>
      <c r="CC100" s="459"/>
      <c r="CD100" s="459"/>
      <c r="CE100" s="459"/>
      <c r="CF100" s="459"/>
      <c r="CG100" s="459"/>
      <c r="CH100" s="459"/>
      <c r="CI100" s="459"/>
      <c r="CJ100" s="459"/>
      <c r="CK100" s="459"/>
      <c r="CL100" s="459"/>
      <c r="CM100" s="459"/>
      <c r="CN100" s="459"/>
      <c r="CO100" s="459"/>
      <c r="CP100" s="459"/>
      <c r="CQ100" s="459"/>
      <c r="CR100" s="459"/>
      <c r="CS100" s="459"/>
      <c r="CT100" s="459"/>
      <c r="CU100" s="459"/>
      <c r="CV100" s="459"/>
      <c r="CW100" s="459"/>
      <c r="CX100" s="459"/>
      <c r="CY100" s="459"/>
      <c r="CZ100" s="459"/>
      <c r="DA100" s="459"/>
    </row>
    <row r="101" ht="10.5" customHeight="1"/>
    <row r="102" spans="1:105" s="25" customFormat="1" ht="45" customHeight="1">
      <c r="A102" s="462" t="s">
        <v>306</v>
      </c>
      <c r="B102" s="463"/>
      <c r="C102" s="463"/>
      <c r="D102" s="463"/>
      <c r="E102" s="463"/>
      <c r="F102" s="463"/>
      <c r="G102" s="464"/>
      <c r="H102" s="462" t="s">
        <v>317</v>
      </c>
      <c r="I102" s="463"/>
      <c r="J102" s="463"/>
      <c r="K102" s="463"/>
      <c r="L102" s="463"/>
      <c r="M102" s="463"/>
      <c r="N102" s="463"/>
      <c r="O102" s="463"/>
      <c r="P102" s="46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3"/>
      <c r="AN102" s="463"/>
      <c r="AO102" s="464"/>
      <c r="AP102" s="462" t="s">
        <v>350</v>
      </c>
      <c r="AQ102" s="463"/>
      <c r="AR102" s="463"/>
      <c r="AS102" s="463"/>
      <c r="AT102" s="463"/>
      <c r="AU102" s="463"/>
      <c r="AV102" s="463"/>
      <c r="AW102" s="463"/>
      <c r="AX102" s="463"/>
      <c r="AY102" s="463"/>
      <c r="AZ102" s="463"/>
      <c r="BA102" s="463"/>
      <c r="BB102" s="463"/>
      <c r="BC102" s="463"/>
      <c r="BD102" s="463"/>
      <c r="BE102" s="464"/>
      <c r="BF102" s="462" t="s">
        <v>349</v>
      </c>
      <c r="BG102" s="463"/>
      <c r="BH102" s="463"/>
      <c r="BI102" s="463"/>
      <c r="BJ102" s="463"/>
      <c r="BK102" s="463"/>
      <c r="BL102" s="463"/>
      <c r="BM102" s="463"/>
      <c r="BN102" s="463"/>
      <c r="BO102" s="463"/>
      <c r="BP102" s="463"/>
      <c r="BQ102" s="463"/>
      <c r="BR102" s="463"/>
      <c r="BS102" s="463"/>
      <c r="BT102" s="463"/>
      <c r="BU102" s="464"/>
      <c r="BV102" s="462" t="s">
        <v>348</v>
      </c>
      <c r="BW102" s="463"/>
      <c r="BX102" s="463"/>
      <c r="BY102" s="463"/>
      <c r="BZ102" s="463"/>
      <c r="CA102" s="463"/>
      <c r="CB102" s="463"/>
      <c r="CC102" s="463"/>
      <c r="CD102" s="463"/>
      <c r="CE102" s="463"/>
      <c r="CF102" s="463"/>
      <c r="CG102" s="463"/>
      <c r="CH102" s="463"/>
      <c r="CI102" s="463"/>
      <c r="CJ102" s="463"/>
      <c r="CK102" s="464"/>
      <c r="CL102" s="462" t="s">
        <v>347</v>
      </c>
      <c r="CM102" s="463"/>
      <c r="CN102" s="463"/>
      <c r="CO102" s="463"/>
      <c r="CP102" s="463"/>
      <c r="CQ102" s="463"/>
      <c r="CR102" s="463"/>
      <c r="CS102" s="463"/>
      <c r="CT102" s="463"/>
      <c r="CU102" s="463"/>
      <c r="CV102" s="463"/>
      <c r="CW102" s="463"/>
      <c r="CX102" s="463"/>
      <c r="CY102" s="463"/>
      <c r="CZ102" s="463"/>
      <c r="DA102" s="464"/>
    </row>
    <row r="103" spans="1:105" s="24" customFormat="1" ht="12.75">
      <c r="A103" s="453">
        <v>1</v>
      </c>
      <c r="B103" s="453"/>
      <c r="C103" s="453"/>
      <c r="D103" s="453"/>
      <c r="E103" s="453"/>
      <c r="F103" s="453"/>
      <c r="G103" s="453"/>
      <c r="H103" s="453">
        <v>2</v>
      </c>
      <c r="I103" s="453"/>
      <c r="J103" s="453"/>
      <c r="K103" s="453"/>
      <c r="L103" s="453"/>
      <c r="M103" s="453"/>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v>3</v>
      </c>
      <c r="AQ103" s="453"/>
      <c r="AR103" s="453"/>
      <c r="AS103" s="453"/>
      <c r="AT103" s="453"/>
      <c r="AU103" s="453"/>
      <c r="AV103" s="453"/>
      <c r="AW103" s="453"/>
      <c r="AX103" s="453"/>
      <c r="AY103" s="453"/>
      <c r="AZ103" s="453"/>
      <c r="BA103" s="453"/>
      <c r="BB103" s="453"/>
      <c r="BC103" s="453"/>
      <c r="BD103" s="453"/>
      <c r="BE103" s="453"/>
      <c r="BF103" s="453">
        <v>4</v>
      </c>
      <c r="BG103" s="453"/>
      <c r="BH103" s="453"/>
      <c r="BI103" s="453"/>
      <c r="BJ103" s="453"/>
      <c r="BK103" s="453"/>
      <c r="BL103" s="453"/>
      <c r="BM103" s="453"/>
      <c r="BN103" s="453"/>
      <c r="BO103" s="453"/>
      <c r="BP103" s="453"/>
      <c r="BQ103" s="453"/>
      <c r="BR103" s="453"/>
      <c r="BS103" s="453"/>
      <c r="BT103" s="453"/>
      <c r="BU103" s="453"/>
      <c r="BV103" s="453">
        <v>5</v>
      </c>
      <c r="BW103" s="453"/>
      <c r="BX103" s="453"/>
      <c r="BY103" s="453"/>
      <c r="BZ103" s="453"/>
      <c r="CA103" s="453"/>
      <c r="CB103" s="453"/>
      <c r="CC103" s="453"/>
      <c r="CD103" s="453"/>
      <c r="CE103" s="453"/>
      <c r="CF103" s="453"/>
      <c r="CG103" s="453"/>
      <c r="CH103" s="453"/>
      <c r="CI103" s="453"/>
      <c r="CJ103" s="453"/>
      <c r="CK103" s="453"/>
      <c r="CL103" s="453">
        <v>6</v>
      </c>
      <c r="CM103" s="453"/>
      <c r="CN103" s="453"/>
      <c r="CO103" s="453"/>
      <c r="CP103" s="453"/>
      <c r="CQ103" s="453"/>
      <c r="CR103" s="453"/>
      <c r="CS103" s="453"/>
      <c r="CT103" s="453"/>
      <c r="CU103" s="453"/>
      <c r="CV103" s="453"/>
      <c r="CW103" s="453"/>
      <c r="CX103" s="453"/>
      <c r="CY103" s="453"/>
      <c r="CZ103" s="453"/>
      <c r="DA103" s="453"/>
    </row>
    <row r="104" spans="1:105" s="23" customFormat="1" ht="15" customHeight="1">
      <c r="A104" s="452"/>
      <c r="B104" s="452"/>
      <c r="C104" s="452"/>
      <c r="D104" s="452"/>
      <c r="E104" s="452"/>
      <c r="F104" s="452"/>
      <c r="G104" s="452"/>
      <c r="H104" s="500" t="s">
        <v>344</v>
      </c>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2"/>
      <c r="AP104" s="451" t="s">
        <v>46</v>
      </c>
      <c r="AQ104" s="451"/>
      <c r="AR104" s="451"/>
      <c r="AS104" s="451"/>
      <c r="AT104" s="451"/>
      <c r="AU104" s="451"/>
      <c r="AV104" s="451"/>
      <c r="AW104" s="451"/>
      <c r="AX104" s="451"/>
      <c r="AY104" s="451"/>
      <c r="AZ104" s="451"/>
      <c r="BA104" s="451"/>
      <c r="BB104" s="451"/>
      <c r="BC104" s="451"/>
      <c r="BD104" s="451"/>
      <c r="BE104" s="451"/>
      <c r="BF104" s="451" t="s">
        <v>46</v>
      </c>
      <c r="BG104" s="451"/>
      <c r="BH104" s="451"/>
      <c r="BI104" s="451"/>
      <c r="BJ104" s="451"/>
      <c r="BK104" s="451"/>
      <c r="BL104" s="451"/>
      <c r="BM104" s="451"/>
      <c r="BN104" s="451"/>
      <c r="BO104" s="451"/>
      <c r="BP104" s="451"/>
      <c r="BQ104" s="451"/>
      <c r="BR104" s="451"/>
      <c r="BS104" s="451"/>
      <c r="BT104" s="451"/>
      <c r="BU104" s="451"/>
      <c r="BV104" s="451" t="s">
        <v>46</v>
      </c>
      <c r="BW104" s="451"/>
      <c r="BX104" s="451"/>
      <c r="BY104" s="451"/>
      <c r="BZ104" s="451"/>
      <c r="CA104" s="451"/>
      <c r="CB104" s="451"/>
      <c r="CC104" s="451"/>
      <c r="CD104" s="451"/>
      <c r="CE104" s="451"/>
      <c r="CF104" s="451"/>
      <c r="CG104" s="451"/>
      <c r="CH104" s="451"/>
      <c r="CI104" s="451"/>
      <c r="CJ104" s="451"/>
      <c r="CK104" s="451"/>
      <c r="CL104" s="451"/>
      <c r="CM104" s="451"/>
      <c r="CN104" s="451"/>
      <c r="CO104" s="451"/>
      <c r="CP104" s="451"/>
      <c r="CQ104" s="451"/>
      <c r="CR104" s="451"/>
      <c r="CS104" s="451"/>
      <c r="CT104" s="451"/>
      <c r="CU104" s="451"/>
      <c r="CV104" s="451"/>
      <c r="CW104" s="451"/>
      <c r="CX104" s="451"/>
      <c r="CY104" s="451"/>
      <c r="CZ104" s="451"/>
      <c r="DA104" s="451"/>
    </row>
    <row r="105" ht="10.5" customHeight="1"/>
    <row r="106" spans="1:105" s="27" customFormat="1" ht="14.25">
      <c r="A106" s="459" t="s">
        <v>429</v>
      </c>
      <c r="B106" s="459"/>
      <c r="C106" s="459"/>
      <c r="D106" s="459"/>
      <c r="E106" s="459"/>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59"/>
      <c r="AY106" s="459"/>
      <c r="AZ106" s="459"/>
      <c r="BA106" s="459"/>
      <c r="BB106" s="459"/>
      <c r="BC106" s="459"/>
      <c r="BD106" s="459"/>
      <c r="BE106" s="459"/>
      <c r="BF106" s="459"/>
      <c r="BG106" s="459"/>
      <c r="BH106" s="459"/>
      <c r="BI106" s="459"/>
      <c r="BJ106" s="459"/>
      <c r="BK106" s="459"/>
      <c r="BL106" s="459"/>
      <c r="BM106" s="459"/>
      <c r="BN106" s="459"/>
      <c r="BO106" s="459"/>
      <c r="BP106" s="459"/>
      <c r="BQ106" s="459"/>
      <c r="BR106" s="459"/>
      <c r="BS106" s="459"/>
      <c r="BT106" s="459"/>
      <c r="BU106" s="459"/>
      <c r="BV106" s="459"/>
      <c r="BW106" s="459"/>
      <c r="BX106" s="459"/>
      <c r="BY106" s="459"/>
      <c r="BZ106" s="459"/>
      <c r="CA106" s="459"/>
      <c r="CB106" s="459"/>
      <c r="CC106" s="459"/>
      <c r="CD106" s="459"/>
      <c r="CE106" s="459"/>
      <c r="CF106" s="459"/>
      <c r="CG106" s="459"/>
      <c r="CH106" s="459"/>
      <c r="CI106" s="459"/>
      <c r="CJ106" s="459"/>
      <c r="CK106" s="459"/>
      <c r="CL106" s="459"/>
      <c r="CM106" s="459"/>
      <c r="CN106" s="459"/>
      <c r="CO106" s="459"/>
      <c r="CP106" s="459"/>
      <c r="CQ106" s="459"/>
      <c r="CR106" s="459"/>
      <c r="CS106" s="459"/>
      <c r="CT106" s="459"/>
      <c r="CU106" s="459"/>
      <c r="CV106" s="459"/>
      <c r="CW106" s="459"/>
      <c r="CX106" s="459"/>
      <c r="CY106" s="459"/>
      <c r="CZ106" s="459"/>
      <c r="DA106" s="459"/>
    </row>
    <row r="107" ht="10.5" customHeight="1"/>
    <row r="108" spans="1:105" s="25" customFormat="1" ht="45" customHeight="1">
      <c r="A108" s="442" t="s">
        <v>306</v>
      </c>
      <c r="B108" s="443"/>
      <c r="C108" s="443"/>
      <c r="D108" s="443"/>
      <c r="E108" s="443"/>
      <c r="F108" s="443"/>
      <c r="G108" s="444"/>
      <c r="H108" s="442" t="s">
        <v>317</v>
      </c>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3"/>
      <c r="AY108" s="443"/>
      <c r="AZ108" s="443"/>
      <c r="BA108" s="443"/>
      <c r="BB108" s="443"/>
      <c r="BC108" s="444"/>
      <c r="BD108" s="442" t="s">
        <v>342</v>
      </c>
      <c r="BE108" s="443"/>
      <c r="BF108" s="443"/>
      <c r="BG108" s="443"/>
      <c r="BH108" s="443"/>
      <c r="BI108" s="443"/>
      <c r="BJ108" s="443"/>
      <c r="BK108" s="443"/>
      <c r="BL108" s="443"/>
      <c r="BM108" s="443"/>
      <c r="BN108" s="443"/>
      <c r="BO108" s="443"/>
      <c r="BP108" s="443"/>
      <c r="BQ108" s="443"/>
      <c r="BR108" s="443"/>
      <c r="BS108" s="444"/>
      <c r="BT108" s="442" t="s">
        <v>341</v>
      </c>
      <c r="BU108" s="443"/>
      <c r="BV108" s="443"/>
      <c r="BW108" s="443"/>
      <c r="BX108" s="443"/>
      <c r="BY108" s="443"/>
      <c r="BZ108" s="443"/>
      <c r="CA108" s="443"/>
      <c r="CB108" s="443"/>
      <c r="CC108" s="443"/>
      <c r="CD108" s="443"/>
      <c r="CE108" s="443"/>
      <c r="CF108" s="443"/>
      <c r="CG108" s="443"/>
      <c r="CH108" s="443"/>
      <c r="CI108" s="444"/>
      <c r="CJ108" s="442" t="s">
        <v>340</v>
      </c>
      <c r="CK108" s="443"/>
      <c r="CL108" s="443"/>
      <c r="CM108" s="443"/>
      <c r="CN108" s="443"/>
      <c r="CO108" s="443"/>
      <c r="CP108" s="443"/>
      <c r="CQ108" s="443"/>
      <c r="CR108" s="443"/>
      <c r="CS108" s="443"/>
      <c r="CT108" s="443"/>
      <c r="CU108" s="443"/>
      <c r="CV108" s="443"/>
      <c r="CW108" s="443"/>
      <c r="CX108" s="443"/>
      <c r="CY108" s="443"/>
      <c r="CZ108" s="443"/>
      <c r="DA108" s="444"/>
    </row>
    <row r="109" spans="1:105" s="24" customFormat="1" ht="12.75">
      <c r="A109" s="453">
        <v>1</v>
      </c>
      <c r="B109" s="453"/>
      <c r="C109" s="453"/>
      <c r="D109" s="453"/>
      <c r="E109" s="453"/>
      <c r="F109" s="453"/>
      <c r="G109" s="453"/>
      <c r="H109" s="453">
        <v>2</v>
      </c>
      <c r="I109" s="453"/>
      <c r="J109" s="453"/>
      <c r="K109" s="453"/>
      <c r="L109" s="453"/>
      <c r="M109" s="453"/>
      <c r="N109" s="453"/>
      <c r="O109" s="453"/>
      <c r="P109" s="453"/>
      <c r="Q109" s="453"/>
      <c r="R109" s="453"/>
      <c r="S109" s="453"/>
      <c r="T109" s="453"/>
      <c r="U109" s="453"/>
      <c r="V109" s="453"/>
      <c r="W109" s="453"/>
      <c r="X109" s="453"/>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3"/>
      <c r="AY109" s="453"/>
      <c r="AZ109" s="453"/>
      <c r="BA109" s="453"/>
      <c r="BB109" s="453"/>
      <c r="BC109" s="453"/>
      <c r="BD109" s="453">
        <v>3</v>
      </c>
      <c r="BE109" s="453"/>
      <c r="BF109" s="453"/>
      <c r="BG109" s="453"/>
      <c r="BH109" s="453"/>
      <c r="BI109" s="453"/>
      <c r="BJ109" s="453"/>
      <c r="BK109" s="453"/>
      <c r="BL109" s="453"/>
      <c r="BM109" s="453"/>
      <c r="BN109" s="453"/>
      <c r="BO109" s="453"/>
      <c r="BP109" s="453"/>
      <c r="BQ109" s="453"/>
      <c r="BR109" s="453"/>
      <c r="BS109" s="453"/>
      <c r="BT109" s="453">
        <v>4</v>
      </c>
      <c r="BU109" s="453"/>
      <c r="BV109" s="453"/>
      <c r="BW109" s="453"/>
      <c r="BX109" s="453"/>
      <c r="BY109" s="453"/>
      <c r="BZ109" s="453"/>
      <c r="CA109" s="453"/>
      <c r="CB109" s="453"/>
      <c r="CC109" s="453"/>
      <c r="CD109" s="453"/>
      <c r="CE109" s="453"/>
      <c r="CF109" s="453"/>
      <c r="CG109" s="453"/>
      <c r="CH109" s="453"/>
      <c r="CI109" s="453"/>
      <c r="CJ109" s="453">
        <v>5</v>
      </c>
      <c r="CK109" s="453"/>
      <c r="CL109" s="453"/>
      <c r="CM109" s="453"/>
      <c r="CN109" s="453"/>
      <c r="CO109" s="453"/>
      <c r="CP109" s="453"/>
      <c r="CQ109" s="453"/>
      <c r="CR109" s="453"/>
      <c r="CS109" s="453"/>
      <c r="CT109" s="453"/>
      <c r="CU109" s="453"/>
      <c r="CV109" s="453"/>
      <c r="CW109" s="453"/>
      <c r="CX109" s="453"/>
      <c r="CY109" s="453"/>
      <c r="CZ109" s="453"/>
      <c r="DA109" s="453"/>
    </row>
    <row r="110" spans="1:105" s="23" customFormat="1" ht="15" customHeight="1">
      <c r="A110" s="452"/>
      <c r="B110" s="452"/>
      <c r="C110" s="452"/>
      <c r="D110" s="452"/>
      <c r="E110" s="452"/>
      <c r="F110" s="452"/>
      <c r="G110" s="452"/>
      <c r="H110" s="466" t="s">
        <v>295</v>
      </c>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7"/>
      <c r="BD110" s="451"/>
      <c r="BE110" s="451"/>
      <c r="BF110" s="451"/>
      <c r="BG110" s="451"/>
      <c r="BH110" s="451"/>
      <c r="BI110" s="451"/>
      <c r="BJ110" s="451"/>
      <c r="BK110" s="451"/>
      <c r="BL110" s="451"/>
      <c r="BM110" s="451"/>
      <c r="BN110" s="451"/>
      <c r="BO110" s="451"/>
      <c r="BP110" s="451"/>
      <c r="BQ110" s="451"/>
      <c r="BR110" s="451"/>
      <c r="BS110" s="451"/>
      <c r="BT110" s="451"/>
      <c r="BU110" s="451"/>
      <c r="BV110" s="451"/>
      <c r="BW110" s="451"/>
      <c r="BX110" s="451"/>
      <c r="BY110" s="451"/>
      <c r="BZ110" s="451"/>
      <c r="CA110" s="451"/>
      <c r="CB110" s="451"/>
      <c r="CC110" s="451"/>
      <c r="CD110" s="451"/>
      <c r="CE110" s="451"/>
      <c r="CF110" s="451"/>
      <c r="CG110" s="451"/>
      <c r="CH110" s="451"/>
      <c r="CI110" s="451"/>
      <c r="CJ110" s="451"/>
      <c r="CK110" s="451"/>
      <c r="CL110" s="451"/>
      <c r="CM110" s="451"/>
      <c r="CN110" s="451"/>
      <c r="CO110" s="451"/>
      <c r="CP110" s="451"/>
      <c r="CQ110" s="451"/>
      <c r="CR110" s="451"/>
      <c r="CS110" s="451"/>
      <c r="CT110" s="451"/>
      <c r="CU110" s="451"/>
      <c r="CV110" s="451"/>
      <c r="CW110" s="451"/>
      <c r="CX110" s="451"/>
      <c r="CY110" s="451"/>
      <c r="CZ110" s="451"/>
      <c r="DA110" s="451"/>
    </row>
    <row r="111" ht="10.5" customHeight="1"/>
    <row r="112" spans="1:105" s="27" customFormat="1" ht="14.25">
      <c r="A112" s="459" t="s">
        <v>430</v>
      </c>
      <c r="B112" s="459"/>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59"/>
      <c r="AL112" s="459"/>
      <c r="AM112" s="459"/>
      <c r="AN112" s="459"/>
      <c r="AO112" s="459"/>
      <c r="AP112" s="459"/>
      <c r="AQ112" s="459"/>
      <c r="AR112" s="459"/>
      <c r="AS112" s="459"/>
      <c r="AT112" s="459"/>
      <c r="AU112" s="459"/>
      <c r="AV112" s="459"/>
      <c r="AW112" s="459"/>
      <c r="AX112" s="459"/>
      <c r="AY112" s="459"/>
      <c r="AZ112" s="459"/>
      <c r="BA112" s="459"/>
      <c r="BB112" s="459"/>
      <c r="BC112" s="459"/>
      <c r="BD112" s="459"/>
      <c r="BE112" s="459"/>
      <c r="BF112" s="459"/>
      <c r="BG112" s="459"/>
      <c r="BH112" s="459"/>
      <c r="BI112" s="459"/>
      <c r="BJ112" s="459"/>
      <c r="BK112" s="459"/>
      <c r="BL112" s="459"/>
      <c r="BM112" s="459"/>
      <c r="BN112" s="459"/>
      <c r="BO112" s="459"/>
      <c r="BP112" s="459"/>
      <c r="BQ112" s="459"/>
      <c r="BR112" s="459"/>
      <c r="BS112" s="459"/>
      <c r="BT112" s="459"/>
      <c r="BU112" s="459"/>
      <c r="BV112" s="459"/>
      <c r="BW112" s="459"/>
      <c r="BX112" s="459"/>
      <c r="BY112" s="459"/>
      <c r="BZ112" s="459"/>
      <c r="CA112" s="459"/>
      <c r="CB112" s="459"/>
      <c r="CC112" s="459"/>
      <c r="CD112" s="459"/>
      <c r="CE112" s="459"/>
      <c r="CF112" s="459"/>
      <c r="CG112" s="459"/>
      <c r="CH112" s="459"/>
      <c r="CI112" s="459"/>
      <c r="CJ112" s="459"/>
      <c r="CK112" s="459"/>
      <c r="CL112" s="459"/>
      <c r="CM112" s="459"/>
      <c r="CN112" s="459"/>
      <c r="CO112" s="459"/>
      <c r="CP112" s="459"/>
      <c r="CQ112" s="459"/>
      <c r="CR112" s="459"/>
      <c r="CS112" s="459"/>
      <c r="CT112" s="459"/>
      <c r="CU112" s="459"/>
      <c r="CV112" s="459"/>
      <c r="CW112" s="459"/>
      <c r="CX112" s="459"/>
      <c r="CY112" s="459"/>
      <c r="CZ112" s="459"/>
      <c r="DA112" s="459"/>
    </row>
    <row r="113" ht="10.5" customHeight="1"/>
    <row r="114" spans="1:105" s="25" customFormat="1" ht="45" customHeight="1">
      <c r="A114" s="462" t="s">
        <v>306</v>
      </c>
      <c r="B114" s="463"/>
      <c r="C114" s="463"/>
      <c r="D114" s="463"/>
      <c r="E114" s="463"/>
      <c r="F114" s="463"/>
      <c r="G114" s="464"/>
      <c r="H114" s="462" t="s">
        <v>0</v>
      </c>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63"/>
      <c r="AE114" s="463"/>
      <c r="AF114" s="463"/>
      <c r="AG114" s="463"/>
      <c r="AH114" s="463"/>
      <c r="AI114" s="463"/>
      <c r="AJ114" s="463"/>
      <c r="AK114" s="463"/>
      <c r="AL114" s="463"/>
      <c r="AM114" s="463"/>
      <c r="AN114" s="463"/>
      <c r="AO114" s="464"/>
      <c r="AP114" s="462" t="s">
        <v>338</v>
      </c>
      <c r="AQ114" s="463"/>
      <c r="AR114" s="463"/>
      <c r="AS114" s="463"/>
      <c r="AT114" s="463"/>
      <c r="AU114" s="463"/>
      <c r="AV114" s="463"/>
      <c r="AW114" s="463"/>
      <c r="AX114" s="463"/>
      <c r="AY114" s="463"/>
      <c r="AZ114" s="463"/>
      <c r="BA114" s="463"/>
      <c r="BB114" s="463"/>
      <c r="BC114" s="463"/>
      <c r="BD114" s="463"/>
      <c r="BE114" s="464"/>
      <c r="BF114" s="462" t="s">
        <v>337</v>
      </c>
      <c r="BG114" s="463"/>
      <c r="BH114" s="463"/>
      <c r="BI114" s="463"/>
      <c r="BJ114" s="463"/>
      <c r="BK114" s="463"/>
      <c r="BL114" s="463"/>
      <c r="BM114" s="463"/>
      <c r="BN114" s="463"/>
      <c r="BO114" s="463"/>
      <c r="BP114" s="463"/>
      <c r="BQ114" s="463"/>
      <c r="BR114" s="463"/>
      <c r="BS114" s="463"/>
      <c r="BT114" s="463"/>
      <c r="BU114" s="464"/>
      <c r="BV114" s="462" t="s">
        <v>336</v>
      </c>
      <c r="BW114" s="463"/>
      <c r="BX114" s="463"/>
      <c r="BY114" s="463"/>
      <c r="BZ114" s="463"/>
      <c r="CA114" s="463"/>
      <c r="CB114" s="463"/>
      <c r="CC114" s="463"/>
      <c r="CD114" s="463"/>
      <c r="CE114" s="463"/>
      <c r="CF114" s="463"/>
      <c r="CG114" s="463"/>
      <c r="CH114" s="463"/>
      <c r="CI114" s="463"/>
      <c r="CJ114" s="463"/>
      <c r="CK114" s="464"/>
      <c r="CL114" s="462" t="s">
        <v>335</v>
      </c>
      <c r="CM114" s="463"/>
      <c r="CN114" s="463"/>
      <c r="CO114" s="463"/>
      <c r="CP114" s="463"/>
      <c r="CQ114" s="463"/>
      <c r="CR114" s="463"/>
      <c r="CS114" s="463"/>
      <c r="CT114" s="463"/>
      <c r="CU114" s="463"/>
      <c r="CV114" s="463"/>
      <c r="CW114" s="463"/>
      <c r="CX114" s="463"/>
      <c r="CY114" s="463"/>
      <c r="CZ114" s="463"/>
      <c r="DA114" s="464"/>
    </row>
    <row r="115" spans="1:105" s="24" customFormat="1" ht="12.75">
      <c r="A115" s="453">
        <v>1</v>
      </c>
      <c r="B115" s="453"/>
      <c r="C115" s="453"/>
      <c r="D115" s="453"/>
      <c r="E115" s="453"/>
      <c r="F115" s="453"/>
      <c r="G115" s="453"/>
      <c r="H115" s="453">
        <v>2</v>
      </c>
      <c r="I115" s="453"/>
      <c r="J115" s="453"/>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c r="AK115" s="453"/>
      <c r="AL115" s="453"/>
      <c r="AM115" s="453"/>
      <c r="AN115" s="453"/>
      <c r="AO115" s="453"/>
      <c r="AP115" s="453">
        <v>4</v>
      </c>
      <c r="AQ115" s="453"/>
      <c r="AR115" s="453"/>
      <c r="AS115" s="453"/>
      <c r="AT115" s="453"/>
      <c r="AU115" s="453"/>
      <c r="AV115" s="453"/>
      <c r="AW115" s="453"/>
      <c r="AX115" s="453"/>
      <c r="AY115" s="453"/>
      <c r="AZ115" s="453"/>
      <c r="BA115" s="453"/>
      <c r="BB115" s="453"/>
      <c r="BC115" s="453"/>
      <c r="BD115" s="453"/>
      <c r="BE115" s="453"/>
      <c r="BF115" s="453">
        <v>5</v>
      </c>
      <c r="BG115" s="453"/>
      <c r="BH115" s="453"/>
      <c r="BI115" s="453"/>
      <c r="BJ115" s="453"/>
      <c r="BK115" s="453"/>
      <c r="BL115" s="453"/>
      <c r="BM115" s="453"/>
      <c r="BN115" s="453"/>
      <c r="BO115" s="453"/>
      <c r="BP115" s="453"/>
      <c r="BQ115" s="453"/>
      <c r="BR115" s="453"/>
      <c r="BS115" s="453"/>
      <c r="BT115" s="453"/>
      <c r="BU115" s="453"/>
      <c r="BV115" s="453">
        <v>6</v>
      </c>
      <c r="BW115" s="453"/>
      <c r="BX115" s="453"/>
      <c r="BY115" s="453"/>
      <c r="BZ115" s="453"/>
      <c r="CA115" s="453"/>
      <c r="CB115" s="453"/>
      <c r="CC115" s="453"/>
      <c r="CD115" s="453"/>
      <c r="CE115" s="453"/>
      <c r="CF115" s="453"/>
      <c r="CG115" s="453"/>
      <c r="CH115" s="453"/>
      <c r="CI115" s="453"/>
      <c r="CJ115" s="453"/>
      <c r="CK115" s="453"/>
      <c r="CL115" s="453">
        <v>6</v>
      </c>
      <c r="CM115" s="453"/>
      <c r="CN115" s="453"/>
      <c r="CO115" s="453"/>
      <c r="CP115" s="453"/>
      <c r="CQ115" s="453"/>
      <c r="CR115" s="453"/>
      <c r="CS115" s="453"/>
      <c r="CT115" s="453"/>
      <c r="CU115" s="453"/>
      <c r="CV115" s="453"/>
      <c r="CW115" s="453"/>
      <c r="CX115" s="453"/>
      <c r="CY115" s="453"/>
      <c r="CZ115" s="453"/>
      <c r="DA115" s="453"/>
    </row>
    <row r="116" spans="1:105" s="23" customFormat="1" ht="15" customHeight="1">
      <c r="A116" s="452"/>
      <c r="B116" s="452"/>
      <c r="C116" s="452"/>
      <c r="D116" s="452"/>
      <c r="E116" s="452"/>
      <c r="F116" s="452"/>
      <c r="G116" s="452"/>
      <c r="H116" s="465" t="s">
        <v>295</v>
      </c>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466"/>
      <c r="AL116" s="466"/>
      <c r="AM116" s="466"/>
      <c r="AN116" s="466"/>
      <c r="AO116" s="467"/>
      <c r="AP116" s="451" t="s">
        <v>46</v>
      </c>
      <c r="AQ116" s="451"/>
      <c r="AR116" s="451"/>
      <c r="AS116" s="451"/>
      <c r="AT116" s="451"/>
      <c r="AU116" s="451"/>
      <c r="AV116" s="451"/>
      <c r="AW116" s="451"/>
      <c r="AX116" s="451"/>
      <c r="AY116" s="451"/>
      <c r="AZ116" s="451"/>
      <c r="BA116" s="451"/>
      <c r="BB116" s="451"/>
      <c r="BC116" s="451"/>
      <c r="BD116" s="451"/>
      <c r="BE116" s="451"/>
      <c r="BF116" s="451" t="s">
        <v>46</v>
      </c>
      <c r="BG116" s="451"/>
      <c r="BH116" s="451"/>
      <c r="BI116" s="451"/>
      <c r="BJ116" s="451"/>
      <c r="BK116" s="451"/>
      <c r="BL116" s="451"/>
      <c r="BM116" s="451"/>
      <c r="BN116" s="451"/>
      <c r="BO116" s="451"/>
      <c r="BP116" s="451"/>
      <c r="BQ116" s="451"/>
      <c r="BR116" s="451"/>
      <c r="BS116" s="451"/>
      <c r="BT116" s="451"/>
      <c r="BU116" s="451"/>
      <c r="BV116" s="451" t="s">
        <v>46</v>
      </c>
      <c r="BW116" s="451"/>
      <c r="BX116" s="451"/>
      <c r="BY116" s="451"/>
      <c r="BZ116" s="451"/>
      <c r="CA116" s="451"/>
      <c r="CB116" s="451"/>
      <c r="CC116" s="451"/>
      <c r="CD116" s="451"/>
      <c r="CE116" s="451"/>
      <c r="CF116" s="451"/>
      <c r="CG116" s="451"/>
      <c r="CH116" s="451"/>
      <c r="CI116" s="451"/>
      <c r="CJ116" s="451"/>
      <c r="CK116" s="451"/>
      <c r="CL116" s="451"/>
      <c r="CM116" s="451"/>
      <c r="CN116" s="451"/>
      <c r="CO116" s="451"/>
      <c r="CP116" s="451"/>
      <c r="CQ116" s="451"/>
      <c r="CR116" s="451"/>
      <c r="CS116" s="451"/>
      <c r="CT116" s="451"/>
      <c r="CU116" s="451"/>
      <c r="CV116" s="451"/>
      <c r="CW116" s="451"/>
      <c r="CX116" s="451"/>
      <c r="CY116" s="451"/>
      <c r="CZ116" s="451"/>
      <c r="DA116" s="451"/>
    </row>
    <row r="118" spans="1:105" s="27" customFormat="1" ht="14.25">
      <c r="A118" s="459" t="s">
        <v>431</v>
      </c>
      <c r="B118" s="459"/>
      <c r="C118" s="459"/>
      <c r="D118" s="459"/>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c r="AB118" s="459"/>
      <c r="AC118" s="459"/>
      <c r="AD118" s="459"/>
      <c r="AE118" s="459"/>
      <c r="AF118" s="459"/>
      <c r="AG118" s="459"/>
      <c r="AH118" s="459"/>
      <c r="AI118" s="459"/>
      <c r="AJ118" s="459"/>
      <c r="AK118" s="459"/>
      <c r="AL118" s="459"/>
      <c r="AM118" s="459"/>
      <c r="AN118" s="459"/>
      <c r="AO118" s="459"/>
      <c r="AP118" s="459"/>
      <c r="AQ118" s="459"/>
      <c r="AR118" s="459"/>
      <c r="AS118" s="459"/>
      <c r="AT118" s="459"/>
      <c r="AU118" s="459"/>
      <c r="AV118" s="459"/>
      <c r="AW118" s="459"/>
      <c r="AX118" s="459"/>
      <c r="AY118" s="459"/>
      <c r="AZ118" s="459"/>
      <c r="BA118" s="459"/>
      <c r="BB118" s="459"/>
      <c r="BC118" s="459"/>
      <c r="BD118" s="459"/>
      <c r="BE118" s="459"/>
      <c r="BF118" s="459"/>
      <c r="BG118" s="459"/>
      <c r="BH118" s="459"/>
      <c r="BI118" s="459"/>
      <c r="BJ118" s="459"/>
      <c r="BK118" s="459"/>
      <c r="BL118" s="459"/>
      <c r="BM118" s="459"/>
      <c r="BN118" s="459"/>
      <c r="BO118" s="459"/>
      <c r="BP118" s="459"/>
      <c r="BQ118" s="459"/>
      <c r="BR118" s="459"/>
      <c r="BS118" s="459"/>
      <c r="BT118" s="459"/>
      <c r="BU118" s="459"/>
      <c r="BV118" s="459"/>
      <c r="BW118" s="459"/>
      <c r="BX118" s="459"/>
      <c r="BY118" s="459"/>
      <c r="BZ118" s="459"/>
      <c r="CA118" s="459"/>
      <c r="CB118" s="459"/>
      <c r="CC118" s="459"/>
      <c r="CD118" s="459"/>
      <c r="CE118" s="459"/>
      <c r="CF118" s="459"/>
      <c r="CG118" s="459"/>
      <c r="CH118" s="459"/>
      <c r="CI118" s="459"/>
      <c r="CJ118" s="459"/>
      <c r="CK118" s="459"/>
      <c r="CL118" s="459"/>
      <c r="CM118" s="459"/>
      <c r="CN118" s="459"/>
      <c r="CO118" s="459"/>
      <c r="CP118" s="459"/>
      <c r="CQ118" s="459"/>
      <c r="CR118" s="459"/>
      <c r="CS118" s="459"/>
      <c r="CT118" s="459"/>
      <c r="CU118" s="459"/>
      <c r="CV118" s="459"/>
      <c r="CW118" s="459"/>
      <c r="CX118" s="459"/>
      <c r="CY118" s="459"/>
      <c r="CZ118" s="459"/>
      <c r="DA118" s="459"/>
    </row>
    <row r="119" ht="10.5" customHeight="1"/>
    <row r="120" spans="1:105" s="25" customFormat="1" ht="45" customHeight="1">
      <c r="A120" s="442" t="s">
        <v>306</v>
      </c>
      <c r="B120" s="443"/>
      <c r="C120" s="443"/>
      <c r="D120" s="443"/>
      <c r="E120" s="443"/>
      <c r="F120" s="443"/>
      <c r="G120" s="444"/>
      <c r="H120" s="442" t="s">
        <v>0</v>
      </c>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43"/>
      <c r="AE120" s="443"/>
      <c r="AF120" s="443"/>
      <c r="AG120" s="443"/>
      <c r="AH120" s="443"/>
      <c r="AI120" s="443"/>
      <c r="AJ120" s="443"/>
      <c r="AK120" s="443"/>
      <c r="AL120" s="443"/>
      <c r="AM120" s="443"/>
      <c r="AN120" s="443"/>
      <c r="AO120" s="443"/>
      <c r="AP120" s="443"/>
      <c r="AQ120" s="443"/>
      <c r="AR120" s="443"/>
      <c r="AS120" s="443"/>
      <c r="AT120" s="443"/>
      <c r="AU120" s="443"/>
      <c r="AV120" s="443"/>
      <c r="AW120" s="443"/>
      <c r="AX120" s="443"/>
      <c r="AY120" s="443"/>
      <c r="AZ120" s="443"/>
      <c r="BA120" s="443"/>
      <c r="BB120" s="443"/>
      <c r="BC120" s="444"/>
      <c r="BD120" s="442" t="s">
        <v>316</v>
      </c>
      <c r="BE120" s="443"/>
      <c r="BF120" s="443"/>
      <c r="BG120" s="443"/>
      <c r="BH120" s="443"/>
      <c r="BI120" s="443"/>
      <c r="BJ120" s="443"/>
      <c r="BK120" s="443"/>
      <c r="BL120" s="443"/>
      <c r="BM120" s="443"/>
      <c r="BN120" s="443"/>
      <c r="BO120" s="443"/>
      <c r="BP120" s="443"/>
      <c r="BQ120" s="443"/>
      <c r="BR120" s="443"/>
      <c r="BS120" s="444"/>
      <c r="BT120" s="442" t="s">
        <v>329</v>
      </c>
      <c r="BU120" s="443"/>
      <c r="BV120" s="443"/>
      <c r="BW120" s="443"/>
      <c r="BX120" s="443"/>
      <c r="BY120" s="443"/>
      <c r="BZ120" s="443"/>
      <c r="CA120" s="443"/>
      <c r="CB120" s="443"/>
      <c r="CC120" s="443"/>
      <c r="CD120" s="443"/>
      <c r="CE120" s="443"/>
      <c r="CF120" s="443"/>
      <c r="CG120" s="443"/>
      <c r="CH120" s="443"/>
      <c r="CI120" s="444"/>
      <c r="CJ120" s="442" t="s">
        <v>328</v>
      </c>
      <c r="CK120" s="443"/>
      <c r="CL120" s="443"/>
      <c r="CM120" s="443"/>
      <c r="CN120" s="443"/>
      <c r="CO120" s="443"/>
      <c r="CP120" s="443"/>
      <c r="CQ120" s="443"/>
      <c r="CR120" s="443"/>
      <c r="CS120" s="443"/>
      <c r="CT120" s="443"/>
      <c r="CU120" s="443"/>
      <c r="CV120" s="443"/>
      <c r="CW120" s="443"/>
      <c r="CX120" s="443"/>
      <c r="CY120" s="443"/>
      <c r="CZ120" s="443"/>
      <c r="DA120" s="444"/>
    </row>
    <row r="121" spans="1:105" s="24" customFormat="1" ht="12.75">
      <c r="A121" s="453">
        <v>1</v>
      </c>
      <c r="B121" s="453"/>
      <c r="C121" s="453"/>
      <c r="D121" s="453"/>
      <c r="E121" s="453"/>
      <c r="F121" s="453"/>
      <c r="G121" s="453"/>
      <c r="H121" s="453">
        <v>2</v>
      </c>
      <c r="I121" s="453"/>
      <c r="J121" s="453"/>
      <c r="K121" s="453"/>
      <c r="L121" s="453"/>
      <c r="M121" s="453"/>
      <c r="N121" s="453"/>
      <c r="O121" s="453"/>
      <c r="P121" s="453"/>
      <c r="Q121" s="453"/>
      <c r="R121" s="453"/>
      <c r="S121" s="453"/>
      <c r="T121" s="453"/>
      <c r="U121" s="453"/>
      <c r="V121" s="453"/>
      <c r="W121" s="453"/>
      <c r="X121" s="453"/>
      <c r="Y121" s="453"/>
      <c r="Z121" s="453"/>
      <c r="AA121" s="453"/>
      <c r="AB121" s="453"/>
      <c r="AC121" s="453"/>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3"/>
      <c r="AY121" s="453"/>
      <c r="AZ121" s="453"/>
      <c r="BA121" s="453"/>
      <c r="BB121" s="453"/>
      <c r="BC121" s="453"/>
      <c r="BD121" s="453">
        <v>4</v>
      </c>
      <c r="BE121" s="453"/>
      <c r="BF121" s="453"/>
      <c r="BG121" s="453"/>
      <c r="BH121" s="453"/>
      <c r="BI121" s="453"/>
      <c r="BJ121" s="453"/>
      <c r="BK121" s="453"/>
      <c r="BL121" s="453"/>
      <c r="BM121" s="453"/>
      <c r="BN121" s="453"/>
      <c r="BO121" s="453"/>
      <c r="BP121" s="453"/>
      <c r="BQ121" s="453"/>
      <c r="BR121" s="453"/>
      <c r="BS121" s="453"/>
      <c r="BT121" s="453">
        <v>5</v>
      </c>
      <c r="BU121" s="453"/>
      <c r="BV121" s="453"/>
      <c r="BW121" s="453"/>
      <c r="BX121" s="453"/>
      <c r="BY121" s="453"/>
      <c r="BZ121" s="453"/>
      <c r="CA121" s="453"/>
      <c r="CB121" s="453"/>
      <c r="CC121" s="453"/>
      <c r="CD121" s="453"/>
      <c r="CE121" s="453"/>
      <c r="CF121" s="453"/>
      <c r="CG121" s="453"/>
      <c r="CH121" s="453"/>
      <c r="CI121" s="453"/>
      <c r="CJ121" s="453">
        <v>6</v>
      </c>
      <c r="CK121" s="453"/>
      <c r="CL121" s="453"/>
      <c r="CM121" s="453"/>
      <c r="CN121" s="453"/>
      <c r="CO121" s="453"/>
      <c r="CP121" s="453"/>
      <c r="CQ121" s="453"/>
      <c r="CR121" s="453"/>
      <c r="CS121" s="453"/>
      <c r="CT121" s="453"/>
      <c r="CU121" s="453"/>
      <c r="CV121" s="453"/>
      <c r="CW121" s="453"/>
      <c r="CX121" s="453"/>
      <c r="CY121" s="453"/>
      <c r="CZ121" s="453"/>
      <c r="DA121" s="453"/>
    </row>
    <row r="122" spans="1:105" s="23" customFormat="1" ht="15" customHeight="1">
      <c r="A122" s="452"/>
      <c r="B122" s="452"/>
      <c r="C122" s="452"/>
      <c r="D122" s="452"/>
      <c r="E122" s="452"/>
      <c r="F122" s="452"/>
      <c r="G122" s="452"/>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454"/>
      <c r="AK122" s="454"/>
      <c r="AL122" s="454"/>
      <c r="AM122" s="454"/>
      <c r="AN122" s="454"/>
      <c r="AO122" s="454"/>
      <c r="AP122" s="454"/>
      <c r="AQ122" s="454"/>
      <c r="AR122" s="454"/>
      <c r="AS122" s="454"/>
      <c r="AT122" s="454"/>
      <c r="AU122" s="454"/>
      <c r="AV122" s="454"/>
      <c r="AW122" s="454"/>
      <c r="AX122" s="454"/>
      <c r="AY122" s="454"/>
      <c r="AZ122" s="454"/>
      <c r="BA122" s="454"/>
      <c r="BB122" s="454"/>
      <c r="BC122" s="454"/>
      <c r="BD122" s="451"/>
      <c r="BE122" s="451"/>
      <c r="BF122" s="451"/>
      <c r="BG122" s="451"/>
      <c r="BH122" s="451"/>
      <c r="BI122" s="451"/>
      <c r="BJ122" s="451"/>
      <c r="BK122" s="451"/>
      <c r="BL122" s="451"/>
      <c r="BM122" s="451"/>
      <c r="BN122" s="451"/>
      <c r="BO122" s="451"/>
      <c r="BP122" s="451"/>
      <c r="BQ122" s="451"/>
      <c r="BR122" s="451"/>
      <c r="BS122" s="451"/>
      <c r="BT122" s="451"/>
      <c r="BU122" s="451"/>
      <c r="BV122" s="451"/>
      <c r="BW122" s="451"/>
      <c r="BX122" s="451"/>
      <c r="BY122" s="451"/>
      <c r="BZ122" s="451"/>
      <c r="CA122" s="451"/>
      <c r="CB122" s="451"/>
      <c r="CC122" s="451"/>
      <c r="CD122" s="451"/>
      <c r="CE122" s="451"/>
      <c r="CF122" s="451"/>
      <c r="CG122" s="451"/>
      <c r="CH122" s="451"/>
      <c r="CI122" s="451"/>
      <c r="CJ122" s="451"/>
      <c r="CK122" s="451"/>
      <c r="CL122" s="451"/>
      <c r="CM122" s="451"/>
      <c r="CN122" s="451"/>
      <c r="CO122" s="451"/>
      <c r="CP122" s="451"/>
      <c r="CQ122" s="451"/>
      <c r="CR122" s="451"/>
      <c r="CS122" s="451"/>
      <c r="CT122" s="451"/>
      <c r="CU122" s="451"/>
      <c r="CV122" s="451"/>
      <c r="CW122" s="451"/>
      <c r="CX122" s="451"/>
      <c r="CY122" s="451"/>
      <c r="CZ122" s="451"/>
      <c r="DA122" s="451"/>
    </row>
    <row r="123" spans="1:105" s="23" customFormat="1" ht="15" customHeight="1">
      <c r="A123" s="452"/>
      <c r="B123" s="452"/>
      <c r="C123" s="452"/>
      <c r="D123" s="452"/>
      <c r="E123" s="452"/>
      <c r="F123" s="452"/>
      <c r="G123" s="452"/>
      <c r="H123" s="454"/>
      <c r="I123" s="454"/>
      <c r="J123" s="454"/>
      <c r="K123" s="454"/>
      <c r="L123" s="454"/>
      <c r="M123" s="454"/>
      <c r="N123" s="454"/>
      <c r="O123" s="454"/>
      <c r="P123" s="454"/>
      <c r="Q123" s="454"/>
      <c r="R123" s="454"/>
      <c r="S123" s="454"/>
      <c r="T123" s="454"/>
      <c r="U123" s="454"/>
      <c r="V123" s="454"/>
      <c r="W123" s="454"/>
      <c r="X123" s="454"/>
      <c r="Y123" s="454"/>
      <c r="Z123" s="454"/>
      <c r="AA123" s="454"/>
      <c r="AB123" s="454"/>
      <c r="AC123" s="454"/>
      <c r="AD123" s="454"/>
      <c r="AE123" s="454"/>
      <c r="AF123" s="454"/>
      <c r="AG123" s="454"/>
      <c r="AH123" s="454"/>
      <c r="AI123" s="454"/>
      <c r="AJ123" s="454"/>
      <c r="AK123" s="454"/>
      <c r="AL123" s="454"/>
      <c r="AM123" s="454"/>
      <c r="AN123" s="454"/>
      <c r="AO123" s="454"/>
      <c r="AP123" s="454"/>
      <c r="AQ123" s="454"/>
      <c r="AR123" s="454"/>
      <c r="AS123" s="454"/>
      <c r="AT123" s="454"/>
      <c r="AU123" s="454"/>
      <c r="AV123" s="454"/>
      <c r="AW123" s="454"/>
      <c r="AX123" s="454"/>
      <c r="AY123" s="454"/>
      <c r="AZ123" s="454"/>
      <c r="BA123" s="454"/>
      <c r="BB123" s="454"/>
      <c r="BC123" s="454"/>
      <c r="BD123" s="451"/>
      <c r="BE123" s="451"/>
      <c r="BF123" s="451"/>
      <c r="BG123" s="451"/>
      <c r="BH123" s="451"/>
      <c r="BI123" s="451"/>
      <c r="BJ123" s="451"/>
      <c r="BK123" s="451"/>
      <c r="BL123" s="451"/>
      <c r="BM123" s="451"/>
      <c r="BN123" s="451"/>
      <c r="BO123" s="451"/>
      <c r="BP123" s="451"/>
      <c r="BQ123" s="451"/>
      <c r="BR123" s="451"/>
      <c r="BS123" s="451"/>
      <c r="BT123" s="451"/>
      <c r="BU123" s="451"/>
      <c r="BV123" s="451"/>
      <c r="BW123" s="451"/>
      <c r="BX123" s="451"/>
      <c r="BY123" s="451"/>
      <c r="BZ123" s="451"/>
      <c r="CA123" s="451"/>
      <c r="CB123" s="451"/>
      <c r="CC123" s="451"/>
      <c r="CD123" s="451"/>
      <c r="CE123" s="451"/>
      <c r="CF123" s="451"/>
      <c r="CG123" s="451"/>
      <c r="CH123" s="451"/>
      <c r="CI123" s="451"/>
      <c r="CJ123" s="451"/>
      <c r="CK123" s="451"/>
      <c r="CL123" s="451"/>
      <c r="CM123" s="451"/>
      <c r="CN123" s="451"/>
      <c r="CO123" s="451"/>
      <c r="CP123" s="451"/>
      <c r="CQ123" s="451"/>
      <c r="CR123" s="451"/>
      <c r="CS123" s="451"/>
      <c r="CT123" s="451"/>
      <c r="CU123" s="451"/>
      <c r="CV123" s="451"/>
      <c r="CW123" s="451"/>
      <c r="CX123" s="451"/>
      <c r="CY123" s="451"/>
      <c r="CZ123" s="451"/>
      <c r="DA123" s="451"/>
    </row>
    <row r="124" spans="1:105" s="23" customFormat="1" ht="15" customHeight="1">
      <c r="A124" s="452"/>
      <c r="B124" s="452"/>
      <c r="C124" s="452"/>
      <c r="D124" s="452"/>
      <c r="E124" s="452"/>
      <c r="F124" s="452"/>
      <c r="G124" s="452"/>
      <c r="H124" s="466" t="s">
        <v>295</v>
      </c>
      <c r="I124" s="466"/>
      <c r="J124" s="466"/>
      <c r="K124" s="466"/>
      <c r="L124" s="466"/>
      <c r="M124" s="466"/>
      <c r="N124" s="466"/>
      <c r="O124" s="466"/>
      <c r="P124" s="466"/>
      <c r="Q124" s="466"/>
      <c r="R124" s="466"/>
      <c r="S124" s="466"/>
      <c r="T124" s="466"/>
      <c r="U124" s="466"/>
      <c r="V124" s="466"/>
      <c r="W124" s="466"/>
      <c r="X124" s="466"/>
      <c r="Y124" s="466"/>
      <c r="Z124" s="466"/>
      <c r="AA124" s="466"/>
      <c r="AB124" s="466"/>
      <c r="AC124" s="466"/>
      <c r="AD124" s="466"/>
      <c r="AE124" s="466"/>
      <c r="AF124" s="466"/>
      <c r="AG124" s="466"/>
      <c r="AH124" s="466"/>
      <c r="AI124" s="466"/>
      <c r="AJ124" s="466"/>
      <c r="AK124" s="466"/>
      <c r="AL124" s="466"/>
      <c r="AM124" s="466"/>
      <c r="AN124" s="466"/>
      <c r="AO124" s="466"/>
      <c r="AP124" s="466"/>
      <c r="AQ124" s="466"/>
      <c r="AR124" s="466"/>
      <c r="AS124" s="466"/>
      <c r="AT124" s="466"/>
      <c r="AU124" s="466"/>
      <c r="AV124" s="466"/>
      <c r="AW124" s="466"/>
      <c r="AX124" s="466"/>
      <c r="AY124" s="466"/>
      <c r="AZ124" s="466"/>
      <c r="BA124" s="466"/>
      <c r="BB124" s="466"/>
      <c r="BC124" s="467"/>
      <c r="BD124" s="451" t="s">
        <v>46</v>
      </c>
      <c r="BE124" s="451"/>
      <c r="BF124" s="451"/>
      <c r="BG124" s="451"/>
      <c r="BH124" s="451"/>
      <c r="BI124" s="451"/>
      <c r="BJ124" s="451"/>
      <c r="BK124" s="451"/>
      <c r="BL124" s="451"/>
      <c r="BM124" s="451"/>
      <c r="BN124" s="451"/>
      <c r="BO124" s="451"/>
      <c r="BP124" s="451"/>
      <c r="BQ124" s="451"/>
      <c r="BR124" s="451"/>
      <c r="BS124" s="451"/>
      <c r="BT124" s="451" t="s">
        <v>46</v>
      </c>
      <c r="BU124" s="451"/>
      <c r="BV124" s="451"/>
      <c r="BW124" s="451"/>
      <c r="BX124" s="451"/>
      <c r="BY124" s="451"/>
      <c r="BZ124" s="451"/>
      <c r="CA124" s="451"/>
      <c r="CB124" s="451"/>
      <c r="CC124" s="451"/>
      <c r="CD124" s="451"/>
      <c r="CE124" s="451"/>
      <c r="CF124" s="451"/>
      <c r="CG124" s="451"/>
      <c r="CH124" s="451"/>
      <c r="CI124" s="451"/>
      <c r="CJ124" s="451" t="s">
        <v>46</v>
      </c>
      <c r="CK124" s="451"/>
      <c r="CL124" s="451"/>
      <c r="CM124" s="451"/>
      <c r="CN124" s="451"/>
      <c r="CO124" s="451"/>
      <c r="CP124" s="451"/>
      <c r="CQ124" s="451"/>
      <c r="CR124" s="451"/>
      <c r="CS124" s="451"/>
      <c r="CT124" s="451"/>
      <c r="CU124" s="451"/>
      <c r="CV124" s="451"/>
      <c r="CW124" s="451"/>
      <c r="CX124" s="451"/>
      <c r="CY124" s="451"/>
      <c r="CZ124" s="451"/>
      <c r="DA124" s="451"/>
    </row>
    <row r="126" spans="1:105" s="27" customFormat="1" ht="14.25">
      <c r="A126" s="459" t="s">
        <v>432</v>
      </c>
      <c r="B126" s="459"/>
      <c r="C126" s="459"/>
      <c r="D126" s="459"/>
      <c r="E126" s="459"/>
      <c r="F126" s="459"/>
      <c r="G126" s="459"/>
      <c r="H126" s="459"/>
      <c r="I126" s="459"/>
      <c r="J126" s="459"/>
      <c r="K126" s="459"/>
      <c r="L126" s="459"/>
      <c r="M126" s="459"/>
      <c r="N126" s="459"/>
      <c r="O126" s="459"/>
      <c r="P126" s="459"/>
      <c r="Q126" s="459"/>
      <c r="R126" s="459"/>
      <c r="S126" s="459"/>
      <c r="T126" s="459"/>
      <c r="U126" s="459"/>
      <c r="V126" s="459"/>
      <c r="W126" s="459"/>
      <c r="X126" s="459"/>
      <c r="Y126" s="459"/>
      <c r="Z126" s="459"/>
      <c r="AA126" s="459"/>
      <c r="AB126" s="459"/>
      <c r="AC126" s="459"/>
      <c r="AD126" s="459"/>
      <c r="AE126" s="459"/>
      <c r="AF126" s="459"/>
      <c r="AG126" s="459"/>
      <c r="AH126" s="459"/>
      <c r="AI126" s="459"/>
      <c r="AJ126" s="459"/>
      <c r="AK126" s="459"/>
      <c r="AL126" s="459"/>
      <c r="AM126" s="459"/>
      <c r="AN126" s="459"/>
      <c r="AO126" s="459"/>
      <c r="AP126" s="459"/>
      <c r="AQ126" s="459"/>
      <c r="AR126" s="459"/>
      <c r="AS126" s="459"/>
      <c r="AT126" s="459"/>
      <c r="AU126" s="459"/>
      <c r="AV126" s="459"/>
      <c r="AW126" s="459"/>
      <c r="AX126" s="459"/>
      <c r="AY126" s="459"/>
      <c r="AZ126" s="459"/>
      <c r="BA126" s="459"/>
      <c r="BB126" s="459"/>
      <c r="BC126" s="459"/>
      <c r="BD126" s="459"/>
      <c r="BE126" s="459"/>
      <c r="BF126" s="459"/>
      <c r="BG126" s="459"/>
      <c r="BH126" s="459"/>
      <c r="BI126" s="459"/>
      <c r="BJ126" s="459"/>
      <c r="BK126" s="459"/>
      <c r="BL126" s="459"/>
      <c r="BM126" s="459"/>
      <c r="BN126" s="459"/>
      <c r="BO126" s="459"/>
      <c r="BP126" s="459"/>
      <c r="BQ126" s="459"/>
      <c r="BR126" s="459"/>
      <c r="BS126" s="459"/>
      <c r="BT126" s="459"/>
      <c r="BU126" s="459"/>
      <c r="BV126" s="459"/>
      <c r="BW126" s="459"/>
      <c r="BX126" s="459"/>
      <c r="BY126" s="459"/>
      <c r="BZ126" s="459"/>
      <c r="CA126" s="459"/>
      <c r="CB126" s="459"/>
      <c r="CC126" s="459"/>
      <c r="CD126" s="459"/>
      <c r="CE126" s="459"/>
      <c r="CF126" s="459"/>
      <c r="CG126" s="459"/>
      <c r="CH126" s="459"/>
      <c r="CI126" s="459"/>
      <c r="CJ126" s="459"/>
      <c r="CK126" s="459"/>
      <c r="CL126" s="459"/>
      <c r="CM126" s="459"/>
      <c r="CN126" s="459"/>
      <c r="CO126" s="459"/>
      <c r="CP126" s="459"/>
      <c r="CQ126" s="459"/>
      <c r="CR126" s="459"/>
      <c r="CS126" s="459"/>
      <c r="CT126" s="459"/>
      <c r="CU126" s="459"/>
      <c r="CV126" s="459"/>
      <c r="CW126" s="459"/>
      <c r="CX126" s="459"/>
      <c r="CY126" s="459"/>
      <c r="CZ126" s="459"/>
      <c r="DA126" s="459"/>
    </row>
    <row r="127" ht="10.5" customHeight="1"/>
    <row r="128" spans="1:105" s="25" customFormat="1" ht="45" customHeight="1">
      <c r="A128" s="442" t="s">
        <v>306</v>
      </c>
      <c r="B128" s="443"/>
      <c r="C128" s="443"/>
      <c r="D128" s="443"/>
      <c r="E128" s="443"/>
      <c r="F128" s="443"/>
      <c r="G128" s="444"/>
      <c r="H128" s="442" t="s">
        <v>317</v>
      </c>
      <c r="I128" s="443"/>
      <c r="J128" s="443"/>
      <c r="K128" s="443"/>
      <c r="L128" s="443"/>
      <c r="M128" s="443"/>
      <c r="N128" s="443"/>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c r="AJ128" s="443"/>
      <c r="AK128" s="443"/>
      <c r="AL128" s="443"/>
      <c r="AM128" s="443"/>
      <c r="AN128" s="443"/>
      <c r="AO128" s="443"/>
      <c r="AP128" s="443"/>
      <c r="AQ128" s="443"/>
      <c r="AR128" s="443"/>
      <c r="AS128" s="443"/>
      <c r="AT128" s="443"/>
      <c r="AU128" s="443"/>
      <c r="AV128" s="443"/>
      <c r="AW128" s="443"/>
      <c r="AX128" s="443"/>
      <c r="AY128" s="443"/>
      <c r="AZ128" s="443"/>
      <c r="BA128" s="443"/>
      <c r="BB128" s="443"/>
      <c r="BC128" s="444"/>
      <c r="BD128" s="442" t="s">
        <v>326</v>
      </c>
      <c r="BE128" s="443"/>
      <c r="BF128" s="443"/>
      <c r="BG128" s="443"/>
      <c r="BH128" s="443"/>
      <c r="BI128" s="443"/>
      <c r="BJ128" s="443"/>
      <c r="BK128" s="443"/>
      <c r="BL128" s="443"/>
      <c r="BM128" s="443"/>
      <c r="BN128" s="443"/>
      <c r="BO128" s="443"/>
      <c r="BP128" s="443"/>
      <c r="BQ128" s="443"/>
      <c r="BR128" s="443"/>
      <c r="BS128" s="444"/>
      <c r="BT128" s="442" t="s">
        <v>325</v>
      </c>
      <c r="BU128" s="443"/>
      <c r="BV128" s="443"/>
      <c r="BW128" s="443"/>
      <c r="BX128" s="443"/>
      <c r="BY128" s="443"/>
      <c r="BZ128" s="443"/>
      <c r="CA128" s="443"/>
      <c r="CB128" s="443"/>
      <c r="CC128" s="443"/>
      <c r="CD128" s="443"/>
      <c r="CE128" s="443"/>
      <c r="CF128" s="443"/>
      <c r="CG128" s="443"/>
      <c r="CH128" s="443"/>
      <c r="CI128" s="444"/>
      <c r="CJ128" s="442" t="s">
        <v>324</v>
      </c>
      <c r="CK128" s="443"/>
      <c r="CL128" s="443"/>
      <c r="CM128" s="443"/>
      <c r="CN128" s="443"/>
      <c r="CO128" s="443"/>
      <c r="CP128" s="443"/>
      <c r="CQ128" s="443"/>
      <c r="CR128" s="443"/>
      <c r="CS128" s="443"/>
      <c r="CT128" s="443"/>
      <c r="CU128" s="443"/>
      <c r="CV128" s="443"/>
      <c r="CW128" s="443"/>
      <c r="CX128" s="443"/>
      <c r="CY128" s="443"/>
      <c r="CZ128" s="443"/>
      <c r="DA128" s="444"/>
    </row>
    <row r="129" spans="1:105" s="24" customFormat="1" ht="12.75">
      <c r="A129" s="453">
        <v>1</v>
      </c>
      <c r="B129" s="453"/>
      <c r="C129" s="453"/>
      <c r="D129" s="453"/>
      <c r="E129" s="453"/>
      <c r="F129" s="453"/>
      <c r="G129" s="453"/>
      <c r="H129" s="453">
        <v>2</v>
      </c>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3"/>
      <c r="AY129" s="453"/>
      <c r="AZ129" s="453"/>
      <c r="BA129" s="453"/>
      <c r="BB129" s="453"/>
      <c r="BC129" s="453"/>
      <c r="BD129" s="453">
        <v>3</v>
      </c>
      <c r="BE129" s="453"/>
      <c r="BF129" s="453"/>
      <c r="BG129" s="453"/>
      <c r="BH129" s="453"/>
      <c r="BI129" s="453"/>
      <c r="BJ129" s="453"/>
      <c r="BK129" s="453"/>
      <c r="BL129" s="453"/>
      <c r="BM129" s="453"/>
      <c r="BN129" s="453"/>
      <c r="BO129" s="453"/>
      <c r="BP129" s="453"/>
      <c r="BQ129" s="453"/>
      <c r="BR129" s="453"/>
      <c r="BS129" s="453"/>
      <c r="BT129" s="453">
        <v>4</v>
      </c>
      <c r="BU129" s="453"/>
      <c r="BV129" s="453"/>
      <c r="BW129" s="453"/>
      <c r="BX129" s="453"/>
      <c r="BY129" s="453"/>
      <c r="BZ129" s="453"/>
      <c r="CA129" s="453"/>
      <c r="CB129" s="453"/>
      <c r="CC129" s="453"/>
      <c r="CD129" s="453"/>
      <c r="CE129" s="453"/>
      <c r="CF129" s="453"/>
      <c r="CG129" s="453"/>
      <c r="CH129" s="453"/>
      <c r="CI129" s="453"/>
      <c r="CJ129" s="453">
        <v>5</v>
      </c>
      <c r="CK129" s="453"/>
      <c r="CL129" s="453"/>
      <c r="CM129" s="453"/>
      <c r="CN129" s="453"/>
      <c r="CO129" s="453"/>
      <c r="CP129" s="453"/>
      <c r="CQ129" s="453"/>
      <c r="CR129" s="453"/>
      <c r="CS129" s="453"/>
      <c r="CT129" s="453"/>
      <c r="CU129" s="453"/>
      <c r="CV129" s="453"/>
      <c r="CW129" s="453"/>
      <c r="CX129" s="453"/>
      <c r="CY129" s="453"/>
      <c r="CZ129" s="453"/>
      <c r="DA129" s="453"/>
    </row>
    <row r="130" spans="1:105" s="23" customFormat="1" ht="15" customHeight="1">
      <c r="A130" s="452" t="s">
        <v>10</v>
      </c>
      <c r="B130" s="452"/>
      <c r="C130" s="452"/>
      <c r="D130" s="452"/>
      <c r="E130" s="452"/>
      <c r="F130" s="452"/>
      <c r="G130" s="452"/>
      <c r="H130" s="454" t="s">
        <v>526</v>
      </c>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1">
        <v>1</v>
      </c>
      <c r="BE130" s="451"/>
      <c r="BF130" s="451"/>
      <c r="BG130" s="451"/>
      <c r="BH130" s="451"/>
      <c r="BI130" s="451"/>
      <c r="BJ130" s="451"/>
      <c r="BK130" s="451"/>
      <c r="BL130" s="451"/>
      <c r="BM130" s="451"/>
      <c r="BN130" s="451"/>
      <c r="BO130" s="451"/>
      <c r="BP130" s="451"/>
      <c r="BQ130" s="451"/>
      <c r="BR130" s="451"/>
      <c r="BS130" s="451"/>
      <c r="BT130" s="451">
        <v>1</v>
      </c>
      <c r="BU130" s="451"/>
      <c r="BV130" s="451"/>
      <c r="BW130" s="451"/>
      <c r="BX130" s="451"/>
      <c r="BY130" s="451"/>
      <c r="BZ130" s="451"/>
      <c r="CA130" s="451"/>
      <c r="CB130" s="451"/>
      <c r="CC130" s="451"/>
      <c r="CD130" s="451"/>
      <c r="CE130" s="451"/>
      <c r="CF130" s="451"/>
      <c r="CG130" s="451"/>
      <c r="CH130" s="451"/>
      <c r="CI130" s="451"/>
      <c r="CJ130" s="451">
        <v>125369.41</v>
      </c>
      <c r="CK130" s="451"/>
      <c r="CL130" s="451"/>
      <c r="CM130" s="451"/>
      <c r="CN130" s="451"/>
      <c r="CO130" s="451"/>
      <c r="CP130" s="451"/>
      <c r="CQ130" s="451"/>
      <c r="CR130" s="451"/>
      <c r="CS130" s="451"/>
      <c r="CT130" s="451"/>
      <c r="CU130" s="451"/>
      <c r="CV130" s="451"/>
      <c r="CW130" s="451"/>
      <c r="CX130" s="451"/>
      <c r="CY130" s="451"/>
      <c r="CZ130" s="451"/>
      <c r="DA130" s="451"/>
    </row>
    <row r="131" spans="1:105" s="23" customFormat="1" ht="15" customHeight="1">
      <c r="A131" s="452" t="s">
        <v>11</v>
      </c>
      <c r="B131" s="452"/>
      <c r="C131" s="452"/>
      <c r="D131" s="452"/>
      <c r="E131" s="452"/>
      <c r="F131" s="452"/>
      <c r="G131" s="452"/>
      <c r="H131" s="454" t="s">
        <v>527</v>
      </c>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1">
        <v>1</v>
      </c>
      <c r="BE131" s="451"/>
      <c r="BF131" s="451"/>
      <c r="BG131" s="451"/>
      <c r="BH131" s="451"/>
      <c r="BI131" s="451"/>
      <c r="BJ131" s="451"/>
      <c r="BK131" s="451"/>
      <c r="BL131" s="451"/>
      <c r="BM131" s="451"/>
      <c r="BN131" s="451"/>
      <c r="BO131" s="451"/>
      <c r="BP131" s="451"/>
      <c r="BQ131" s="451"/>
      <c r="BR131" s="451"/>
      <c r="BS131" s="451"/>
      <c r="BT131" s="451">
        <v>1</v>
      </c>
      <c r="BU131" s="451"/>
      <c r="BV131" s="451"/>
      <c r="BW131" s="451"/>
      <c r="BX131" s="451"/>
      <c r="BY131" s="451"/>
      <c r="BZ131" s="451"/>
      <c r="CA131" s="451"/>
      <c r="CB131" s="451"/>
      <c r="CC131" s="451"/>
      <c r="CD131" s="451"/>
      <c r="CE131" s="451"/>
      <c r="CF131" s="451"/>
      <c r="CG131" s="451"/>
      <c r="CH131" s="451"/>
      <c r="CI131" s="451"/>
      <c r="CJ131" s="451">
        <v>19800</v>
      </c>
      <c r="CK131" s="451"/>
      <c r="CL131" s="451"/>
      <c r="CM131" s="451"/>
      <c r="CN131" s="451"/>
      <c r="CO131" s="451"/>
      <c r="CP131" s="451"/>
      <c r="CQ131" s="451"/>
      <c r="CR131" s="451"/>
      <c r="CS131" s="451"/>
      <c r="CT131" s="451"/>
      <c r="CU131" s="451"/>
      <c r="CV131" s="451"/>
      <c r="CW131" s="451"/>
      <c r="CX131" s="451"/>
      <c r="CY131" s="451"/>
      <c r="CZ131" s="451"/>
      <c r="DA131" s="451"/>
    </row>
    <row r="132" spans="1:105" s="23" customFormat="1" ht="15" customHeight="1">
      <c r="A132" s="452" t="s">
        <v>12</v>
      </c>
      <c r="B132" s="452"/>
      <c r="C132" s="452"/>
      <c r="D132" s="452"/>
      <c r="E132" s="452"/>
      <c r="F132" s="452"/>
      <c r="G132" s="452"/>
      <c r="H132" s="454" t="s">
        <v>528</v>
      </c>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4"/>
      <c r="AY132" s="454"/>
      <c r="AZ132" s="454"/>
      <c r="BA132" s="454"/>
      <c r="BB132" s="454"/>
      <c r="BC132" s="454"/>
      <c r="BD132" s="451">
        <v>1</v>
      </c>
      <c r="BE132" s="451"/>
      <c r="BF132" s="451"/>
      <c r="BG132" s="451"/>
      <c r="BH132" s="451"/>
      <c r="BI132" s="451"/>
      <c r="BJ132" s="451"/>
      <c r="BK132" s="451"/>
      <c r="BL132" s="451"/>
      <c r="BM132" s="451"/>
      <c r="BN132" s="451"/>
      <c r="BO132" s="451"/>
      <c r="BP132" s="451"/>
      <c r="BQ132" s="451"/>
      <c r="BR132" s="451"/>
      <c r="BS132" s="451"/>
      <c r="BT132" s="451">
        <v>1</v>
      </c>
      <c r="BU132" s="451"/>
      <c r="BV132" s="451"/>
      <c r="BW132" s="451"/>
      <c r="BX132" s="451"/>
      <c r="BY132" s="451"/>
      <c r="BZ132" s="451"/>
      <c r="CA132" s="451"/>
      <c r="CB132" s="451"/>
      <c r="CC132" s="451"/>
      <c r="CD132" s="451"/>
      <c r="CE132" s="451"/>
      <c r="CF132" s="451"/>
      <c r="CG132" s="451"/>
      <c r="CH132" s="451"/>
      <c r="CI132" s="451"/>
      <c r="CJ132" s="451">
        <v>75545</v>
      </c>
      <c r="CK132" s="451"/>
      <c r="CL132" s="451"/>
      <c r="CM132" s="451"/>
      <c r="CN132" s="451"/>
      <c r="CO132" s="451"/>
      <c r="CP132" s="451"/>
      <c r="CQ132" s="451"/>
      <c r="CR132" s="451"/>
      <c r="CS132" s="451"/>
      <c r="CT132" s="451"/>
      <c r="CU132" s="451"/>
      <c r="CV132" s="451"/>
      <c r="CW132" s="451"/>
      <c r="CX132" s="451"/>
      <c r="CY132" s="451"/>
      <c r="CZ132" s="451"/>
      <c r="DA132" s="451"/>
    </row>
    <row r="133" spans="1:105" s="23" customFormat="1" ht="15" customHeight="1">
      <c r="A133" s="452" t="s">
        <v>13</v>
      </c>
      <c r="B133" s="452"/>
      <c r="C133" s="452"/>
      <c r="D133" s="452"/>
      <c r="E133" s="452"/>
      <c r="F133" s="452"/>
      <c r="G133" s="452"/>
      <c r="H133" s="454" t="s">
        <v>474</v>
      </c>
      <c r="I133" s="454"/>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4"/>
      <c r="AY133" s="454"/>
      <c r="AZ133" s="454"/>
      <c r="BA133" s="454"/>
      <c r="BB133" s="454"/>
      <c r="BC133" s="454"/>
      <c r="BD133" s="451">
        <v>1</v>
      </c>
      <c r="BE133" s="451"/>
      <c r="BF133" s="451"/>
      <c r="BG133" s="451"/>
      <c r="BH133" s="451"/>
      <c r="BI133" s="451"/>
      <c r="BJ133" s="451"/>
      <c r="BK133" s="451"/>
      <c r="BL133" s="451"/>
      <c r="BM133" s="451"/>
      <c r="BN133" s="451"/>
      <c r="BO133" s="451"/>
      <c r="BP133" s="451"/>
      <c r="BQ133" s="451"/>
      <c r="BR133" s="451"/>
      <c r="BS133" s="451"/>
      <c r="BT133" s="451">
        <v>1</v>
      </c>
      <c r="BU133" s="451"/>
      <c r="BV133" s="451"/>
      <c r="BW133" s="451"/>
      <c r="BX133" s="451"/>
      <c r="BY133" s="451"/>
      <c r="BZ133" s="451"/>
      <c r="CA133" s="451"/>
      <c r="CB133" s="451"/>
      <c r="CC133" s="451"/>
      <c r="CD133" s="451"/>
      <c r="CE133" s="451"/>
      <c r="CF133" s="451"/>
      <c r="CG133" s="451"/>
      <c r="CH133" s="451"/>
      <c r="CI133" s="451"/>
      <c r="CJ133" s="451">
        <v>224830.59</v>
      </c>
      <c r="CK133" s="451"/>
      <c r="CL133" s="451"/>
      <c r="CM133" s="451"/>
      <c r="CN133" s="451"/>
      <c r="CO133" s="451"/>
      <c r="CP133" s="451"/>
      <c r="CQ133" s="451"/>
      <c r="CR133" s="451"/>
      <c r="CS133" s="451"/>
      <c r="CT133" s="451"/>
      <c r="CU133" s="451"/>
      <c r="CV133" s="451"/>
      <c r="CW133" s="451"/>
      <c r="CX133" s="451"/>
      <c r="CY133" s="451"/>
      <c r="CZ133" s="451"/>
      <c r="DA133" s="451"/>
    </row>
    <row r="134" spans="1:105" s="27" customFormat="1" ht="14.25">
      <c r="A134" s="452"/>
      <c r="B134" s="452"/>
      <c r="C134" s="452"/>
      <c r="D134" s="452"/>
      <c r="E134" s="452"/>
      <c r="F134" s="452"/>
      <c r="G134" s="452"/>
      <c r="H134" s="466" t="s">
        <v>295</v>
      </c>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7"/>
      <c r="BD134" s="451" t="s">
        <v>46</v>
      </c>
      <c r="BE134" s="451"/>
      <c r="BF134" s="451"/>
      <c r="BG134" s="451"/>
      <c r="BH134" s="451"/>
      <c r="BI134" s="451"/>
      <c r="BJ134" s="451"/>
      <c r="BK134" s="451"/>
      <c r="BL134" s="451"/>
      <c r="BM134" s="451"/>
      <c r="BN134" s="451"/>
      <c r="BO134" s="451"/>
      <c r="BP134" s="451"/>
      <c r="BQ134" s="451"/>
      <c r="BR134" s="451"/>
      <c r="BS134" s="451"/>
      <c r="BT134" s="451" t="s">
        <v>46</v>
      </c>
      <c r="BU134" s="451"/>
      <c r="BV134" s="451"/>
      <c r="BW134" s="451"/>
      <c r="BX134" s="451"/>
      <c r="BY134" s="451"/>
      <c r="BZ134" s="451"/>
      <c r="CA134" s="451"/>
      <c r="CB134" s="451"/>
      <c r="CC134" s="451"/>
      <c r="CD134" s="451"/>
      <c r="CE134" s="451"/>
      <c r="CF134" s="451"/>
      <c r="CG134" s="451"/>
      <c r="CH134" s="451"/>
      <c r="CI134" s="451"/>
      <c r="CJ134" s="451">
        <f>CJ130+CJ132+CJ131+CJ133</f>
        <v>445545</v>
      </c>
      <c r="CK134" s="451"/>
      <c r="CL134" s="451"/>
      <c r="CM134" s="451"/>
      <c r="CN134" s="451"/>
      <c r="CO134" s="451"/>
      <c r="CP134" s="451"/>
      <c r="CQ134" s="451"/>
      <c r="CR134" s="451"/>
      <c r="CS134" s="451"/>
      <c r="CT134" s="451"/>
      <c r="CU134" s="451"/>
      <c r="CV134" s="451"/>
      <c r="CW134" s="451"/>
      <c r="CX134" s="451"/>
      <c r="CY134" s="451"/>
      <c r="CZ134" s="451"/>
      <c r="DA134" s="451"/>
    </row>
    <row r="135" ht="10.5" customHeight="1"/>
    <row r="136" spans="1:105" ht="30" customHeight="1">
      <c r="A136" s="459" t="s">
        <v>433</v>
      </c>
      <c r="B136" s="459"/>
      <c r="C136" s="459"/>
      <c r="D136" s="459"/>
      <c r="E136" s="459"/>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459"/>
      <c r="AM136" s="459"/>
      <c r="AN136" s="459"/>
      <c r="AO136" s="459"/>
      <c r="AP136" s="459"/>
      <c r="AQ136" s="459"/>
      <c r="AR136" s="459"/>
      <c r="AS136" s="459"/>
      <c r="AT136" s="459"/>
      <c r="AU136" s="459"/>
      <c r="AV136" s="459"/>
      <c r="AW136" s="459"/>
      <c r="AX136" s="459"/>
      <c r="AY136" s="459"/>
      <c r="AZ136" s="459"/>
      <c r="BA136" s="459"/>
      <c r="BB136" s="459"/>
      <c r="BC136" s="459"/>
      <c r="BD136" s="459"/>
      <c r="BE136" s="459"/>
      <c r="BF136" s="459"/>
      <c r="BG136" s="459"/>
      <c r="BH136" s="459"/>
      <c r="BI136" s="459"/>
      <c r="BJ136" s="459"/>
      <c r="BK136" s="459"/>
      <c r="BL136" s="459"/>
      <c r="BM136" s="459"/>
      <c r="BN136" s="459"/>
      <c r="BO136" s="459"/>
      <c r="BP136" s="459"/>
      <c r="BQ136" s="459"/>
      <c r="BR136" s="459"/>
      <c r="BS136" s="459"/>
      <c r="BT136" s="459"/>
      <c r="BU136" s="459"/>
      <c r="BV136" s="459"/>
      <c r="BW136" s="459"/>
      <c r="BX136" s="459"/>
      <c r="BY136" s="459"/>
      <c r="BZ136" s="459"/>
      <c r="CA136" s="459"/>
      <c r="CB136" s="459"/>
      <c r="CC136" s="459"/>
      <c r="CD136" s="459"/>
      <c r="CE136" s="459"/>
      <c r="CF136" s="459"/>
      <c r="CG136" s="459"/>
      <c r="CH136" s="459"/>
      <c r="CI136" s="459"/>
      <c r="CJ136" s="459"/>
      <c r="CK136" s="459"/>
      <c r="CL136" s="459"/>
      <c r="CM136" s="459"/>
      <c r="CN136" s="459"/>
      <c r="CO136" s="459"/>
      <c r="CP136" s="459"/>
      <c r="CQ136" s="459"/>
      <c r="CR136" s="459"/>
      <c r="CS136" s="459"/>
      <c r="CT136" s="459"/>
      <c r="CU136" s="459"/>
      <c r="CV136" s="459"/>
      <c r="CW136" s="459"/>
      <c r="CX136" s="459"/>
      <c r="CY136" s="459"/>
      <c r="CZ136" s="459"/>
      <c r="DA136" s="459"/>
    </row>
    <row r="137" spans="1:105" s="22" customFormat="1" ht="1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row>
    <row r="138" spans="1:105" ht="15" customHeight="1">
      <c r="A138" s="442" t="s">
        <v>306</v>
      </c>
      <c r="B138" s="443"/>
      <c r="C138" s="443"/>
      <c r="D138" s="443"/>
      <c r="E138" s="443"/>
      <c r="F138" s="443"/>
      <c r="G138" s="444"/>
      <c r="H138" s="442" t="s">
        <v>317</v>
      </c>
      <c r="I138" s="443"/>
      <c r="J138" s="443"/>
      <c r="K138" s="443"/>
      <c r="L138" s="443"/>
      <c r="M138" s="443"/>
      <c r="N138" s="443"/>
      <c r="O138" s="443"/>
      <c r="P138" s="443"/>
      <c r="Q138" s="443"/>
      <c r="R138" s="443"/>
      <c r="S138" s="443"/>
      <c r="T138" s="443"/>
      <c r="U138" s="443"/>
      <c r="V138" s="443"/>
      <c r="W138" s="443"/>
      <c r="X138" s="443"/>
      <c r="Y138" s="443"/>
      <c r="Z138" s="443"/>
      <c r="AA138" s="443"/>
      <c r="AB138" s="443"/>
      <c r="AC138" s="443"/>
      <c r="AD138" s="443"/>
      <c r="AE138" s="443"/>
      <c r="AF138" s="443"/>
      <c r="AG138" s="443"/>
      <c r="AH138" s="443"/>
      <c r="AI138" s="443"/>
      <c r="AJ138" s="443"/>
      <c r="AK138" s="443"/>
      <c r="AL138" s="443"/>
      <c r="AM138" s="443"/>
      <c r="AN138" s="443"/>
      <c r="AO138" s="443"/>
      <c r="AP138" s="443"/>
      <c r="AQ138" s="443"/>
      <c r="AR138" s="443"/>
      <c r="AS138" s="443"/>
      <c r="AT138" s="443"/>
      <c r="AU138" s="443"/>
      <c r="AV138" s="443"/>
      <c r="AW138" s="443"/>
      <c r="AX138" s="443"/>
      <c r="AY138" s="443"/>
      <c r="AZ138" s="443"/>
      <c r="BA138" s="443"/>
      <c r="BB138" s="443"/>
      <c r="BC138" s="443"/>
      <c r="BD138" s="443"/>
      <c r="BE138" s="443"/>
      <c r="BF138" s="443"/>
      <c r="BG138" s="443"/>
      <c r="BH138" s="443"/>
      <c r="BI138" s="443"/>
      <c r="BJ138" s="443"/>
      <c r="BK138" s="443"/>
      <c r="BL138" s="443"/>
      <c r="BM138" s="443"/>
      <c r="BN138" s="443"/>
      <c r="BO138" s="443"/>
      <c r="BP138" s="443"/>
      <c r="BQ138" s="443"/>
      <c r="BR138" s="443"/>
      <c r="BS138" s="444"/>
      <c r="BT138" s="442" t="s">
        <v>320</v>
      </c>
      <c r="BU138" s="443"/>
      <c r="BV138" s="443"/>
      <c r="BW138" s="443"/>
      <c r="BX138" s="443"/>
      <c r="BY138" s="443"/>
      <c r="BZ138" s="443"/>
      <c r="CA138" s="443"/>
      <c r="CB138" s="443"/>
      <c r="CC138" s="443"/>
      <c r="CD138" s="443"/>
      <c r="CE138" s="443"/>
      <c r="CF138" s="443"/>
      <c r="CG138" s="443"/>
      <c r="CH138" s="443"/>
      <c r="CI138" s="444"/>
      <c r="CJ138" s="442" t="s">
        <v>319</v>
      </c>
      <c r="CK138" s="443"/>
      <c r="CL138" s="443"/>
      <c r="CM138" s="443"/>
      <c r="CN138" s="443"/>
      <c r="CO138" s="443"/>
      <c r="CP138" s="443"/>
      <c r="CQ138" s="443"/>
      <c r="CR138" s="443"/>
      <c r="CS138" s="443"/>
      <c r="CT138" s="443"/>
      <c r="CU138" s="443"/>
      <c r="CV138" s="443"/>
      <c r="CW138" s="443"/>
      <c r="CX138" s="443"/>
      <c r="CY138" s="443"/>
      <c r="CZ138" s="443"/>
      <c r="DA138" s="444"/>
    </row>
    <row r="139" spans="1:105" ht="15" customHeight="1">
      <c r="A139" s="453">
        <v>1</v>
      </c>
      <c r="B139" s="453"/>
      <c r="C139" s="453"/>
      <c r="D139" s="453"/>
      <c r="E139" s="453"/>
      <c r="F139" s="453"/>
      <c r="G139" s="453"/>
      <c r="H139" s="453">
        <v>2</v>
      </c>
      <c r="I139" s="453"/>
      <c r="J139" s="453"/>
      <c r="K139" s="453"/>
      <c r="L139" s="453"/>
      <c r="M139" s="453"/>
      <c r="N139" s="453"/>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3"/>
      <c r="AM139" s="453"/>
      <c r="AN139" s="453"/>
      <c r="AO139" s="453"/>
      <c r="AP139" s="453"/>
      <c r="AQ139" s="453"/>
      <c r="AR139" s="453"/>
      <c r="AS139" s="453"/>
      <c r="AT139" s="453"/>
      <c r="AU139" s="453"/>
      <c r="AV139" s="453"/>
      <c r="AW139" s="453"/>
      <c r="AX139" s="453"/>
      <c r="AY139" s="453"/>
      <c r="AZ139" s="453"/>
      <c r="BA139" s="453"/>
      <c r="BB139" s="453"/>
      <c r="BC139" s="453"/>
      <c r="BD139" s="453"/>
      <c r="BE139" s="453"/>
      <c r="BF139" s="453"/>
      <c r="BG139" s="453"/>
      <c r="BH139" s="453"/>
      <c r="BI139" s="453"/>
      <c r="BJ139" s="453"/>
      <c r="BK139" s="453"/>
      <c r="BL139" s="453"/>
      <c r="BM139" s="453"/>
      <c r="BN139" s="453"/>
      <c r="BO139" s="453"/>
      <c r="BP139" s="453"/>
      <c r="BQ139" s="453"/>
      <c r="BR139" s="453"/>
      <c r="BS139" s="453"/>
      <c r="BT139" s="453">
        <v>3</v>
      </c>
      <c r="BU139" s="453"/>
      <c r="BV139" s="453"/>
      <c r="BW139" s="453"/>
      <c r="BX139" s="453"/>
      <c r="BY139" s="453"/>
      <c r="BZ139" s="453"/>
      <c r="CA139" s="453"/>
      <c r="CB139" s="453"/>
      <c r="CC139" s="453"/>
      <c r="CD139" s="453"/>
      <c r="CE139" s="453"/>
      <c r="CF139" s="453"/>
      <c r="CG139" s="453"/>
      <c r="CH139" s="453"/>
      <c r="CI139" s="453"/>
      <c r="CJ139" s="453">
        <v>4</v>
      </c>
      <c r="CK139" s="453"/>
      <c r="CL139" s="453"/>
      <c r="CM139" s="453"/>
      <c r="CN139" s="453"/>
      <c r="CO139" s="453"/>
      <c r="CP139" s="453"/>
      <c r="CQ139" s="453"/>
      <c r="CR139" s="453"/>
      <c r="CS139" s="453"/>
      <c r="CT139" s="453"/>
      <c r="CU139" s="453"/>
      <c r="CV139" s="453"/>
      <c r="CW139" s="453"/>
      <c r="CX139" s="453"/>
      <c r="CY139" s="453"/>
      <c r="CZ139" s="453"/>
      <c r="DA139" s="453"/>
    </row>
    <row r="140" spans="1:105" ht="15" customHeight="1">
      <c r="A140" s="452" t="s">
        <v>10</v>
      </c>
      <c r="B140" s="452"/>
      <c r="C140" s="452"/>
      <c r="D140" s="452"/>
      <c r="E140" s="452"/>
      <c r="F140" s="452"/>
      <c r="G140" s="452"/>
      <c r="H140" s="439"/>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440"/>
      <c r="AM140" s="440"/>
      <c r="AN140" s="440"/>
      <c r="AO140" s="440"/>
      <c r="AP140" s="440"/>
      <c r="AQ140" s="440"/>
      <c r="AR140" s="440"/>
      <c r="AS140" s="440"/>
      <c r="AT140" s="440"/>
      <c r="AU140" s="440"/>
      <c r="AV140" s="440"/>
      <c r="AW140" s="440"/>
      <c r="AX140" s="440"/>
      <c r="AY140" s="440"/>
      <c r="AZ140" s="440"/>
      <c r="BA140" s="440"/>
      <c r="BB140" s="440"/>
      <c r="BC140" s="440"/>
      <c r="BD140" s="440"/>
      <c r="BE140" s="440"/>
      <c r="BF140" s="440"/>
      <c r="BG140" s="440"/>
      <c r="BH140" s="440"/>
      <c r="BI140" s="440"/>
      <c r="BJ140" s="440"/>
      <c r="BK140" s="440"/>
      <c r="BL140" s="440"/>
      <c r="BM140" s="440"/>
      <c r="BN140" s="440"/>
      <c r="BO140" s="440"/>
      <c r="BP140" s="440"/>
      <c r="BQ140" s="440"/>
      <c r="BR140" s="440"/>
      <c r="BS140" s="441"/>
      <c r="BT140" s="451"/>
      <c r="BU140" s="451"/>
      <c r="BV140" s="451"/>
      <c r="BW140" s="451"/>
      <c r="BX140" s="451"/>
      <c r="BY140" s="451"/>
      <c r="BZ140" s="451"/>
      <c r="CA140" s="451"/>
      <c r="CB140" s="451"/>
      <c r="CC140" s="451"/>
      <c r="CD140" s="451"/>
      <c r="CE140" s="451"/>
      <c r="CF140" s="451"/>
      <c r="CG140" s="451"/>
      <c r="CH140" s="451"/>
      <c r="CI140" s="451"/>
      <c r="CJ140" s="451"/>
      <c r="CK140" s="451"/>
      <c r="CL140" s="451"/>
      <c r="CM140" s="451"/>
      <c r="CN140" s="451"/>
      <c r="CO140" s="451"/>
      <c r="CP140" s="451"/>
      <c r="CQ140" s="451"/>
      <c r="CR140" s="451"/>
      <c r="CS140" s="451"/>
      <c r="CT140" s="451"/>
      <c r="CU140" s="451"/>
      <c r="CV140" s="451"/>
      <c r="CW140" s="451"/>
      <c r="CX140" s="451"/>
      <c r="CY140" s="451"/>
      <c r="CZ140" s="451"/>
      <c r="DA140" s="451"/>
    </row>
    <row r="141" spans="1:105" ht="12" customHeight="1">
      <c r="A141" s="452" t="s">
        <v>11</v>
      </c>
      <c r="B141" s="452"/>
      <c r="C141" s="452"/>
      <c r="D141" s="452"/>
      <c r="E141" s="452"/>
      <c r="F141" s="452"/>
      <c r="G141" s="452"/>
      <c r="H141" s="439"/>
      <c r="I141" s="440"/>
      <c r="J141" s="440"/>
      <c r="K141" s="440"/>
      <c r="L141" s="440"/>
      <c r="M141" s="440"/>
      <c r="N141" s="440"/>
      <c r="O141" s="440"/>
      <c r="P141" s="440"/>
      <c r="Q141" s="440"/>
      <c r="R141" s="440"/>
      <c r="S141" s="440"/>
      <c r="T141" s="440"/>
      <c r="U141" s="440"/>
      <c r="V141" s="440"/>
      <c r="W141" s="440"/>
      <c r="X141" s="440"/>
      <c r="Y141" s="440"/>
      <c r="Z141" s="440"/>
      <c r="AA141" s="440"/>
      <c r="AB141" s="440"/>
      <c r="AC141" s="440"/>
      <c r="AD141" s="440"/>
      <c r="AE141" s="440"/>
      <c r="AF141" s="440"/>
      <c r="AG141" s="440"/>
      <c r="AH141" s="440"/>
      <c r="AI141" s="440"/>
      <c r="AJ141" s="440"/>
      <c r="AK141" s="440"/>
      <c r="AL141" s="440"/>
      <c r="AM141" s="440"/>
      <c r="AN141" s="440"/>
      <c r="AO141" s="440"/>
      <c r="AP141" s="440"/>
      <c r="AQ141" s="440"/>
      <c r="AR141" s="440"/>
      <c r="AS141" s="440"/>
      <c r="AT141" s="440"/>
      <c r="AU141" s="440"/>
      <c r="AV141" s="440"/>
      <c r="AW141" s="440"/>
      <c r="AX141" s="440"/>
      <c r="AY141" s="44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1"/>
      <c r="BT141" s="451"/>
      <c r="BU141" s="451"/>
      <c r="BV141" s="451"/>
      <c r="BW141" s="451"/>
      <c r="BX141" s="451"/>
      <c r="BY141" s="451"/>
      <c r="BZ141" s="451"/>
      <c r="CA141" s="451"/>
      <c r="CB141" s="451"/>
      <c r="CC141" s="451"/>
      <c r="CD141" s="451"/>
      <c r="CE141" s="451"/>
      <c r="CF141" s="451"/>
      <c r="CG141" s="451"/>
      <c r="CH141" s="451"/>
      <c r="CI141" s="451"/>
      <c r="CJ141" s="451"/>
      <c r="CK141" s="451"/>
      <c r="CL141" s="451"/>
      <c r="CM141" s="451"/>
      <c r="CN141" s="451"/>
      <c r="CO141" s="451"/>
      <c r="CP141" s="451"/>
      <c r="CQ141" s="451"/>
      <c r="CR141" s="451"/>
      <c r="CS141" s="451"/>
      <c r="CT141" s="451"/>
      <c r="CU141" s="451"/>
      <c r="CV141" s="451"/>
      <c r="CW141" s="451"/>
      <c r="CX141" s="451"/>
      <c r="CY141" s="451"/>
      <c r="CZ141" s="451"/>
      <c r="DA141" s="451"/>
    </row>
    <row r="142" spans="1:105" s="27" customFormat="1" ht="28.5" customHeight="1">
      <c r="A142" s="452"/>
      <c r="B142" s="452"/>
      <c r="C142" s="452"/>
      <c r="D142" s="452"/>
      <c r="E142" s="452"/>
      <c r="F142" s="452"/>
      <c r="G142" s="452"/>
      <c r="H142" s="505" t="s">
        <v>295</v>
      </c>
      <c r="I142" s="506"/>
      <c r="J142" s="506"/>
      <c r="K142" s="506"/>
      <c r="L142" s="506"/>
      <c r="M142" s="506"/>
      <c r="N142" s="506"/>
      <c r="O142" s="506"/>
      <c r="P142" s="506"/>
      <c r="Q142" s="506"/>
      <c r="R142" s="506"/>
      <c r="S142" s="506"/>
      <c r="T142" s="506"/>
      <c r="U142" s="506"/>
      <c r="V142" s="506"/>
      <c r="W142" s="506"/>
      <c r="X142" s="506"/>
      <c r="Y142" s="506"/>
      <c r="Z142" s="506"/>
      <c r="AA142" s="506"/>
      <c r="AB142" s="506"/>
      <c r="AC142" s="506"/>
      <c r="AD142" s="506"/>
      <c r="AE142" s="506"/>
      <c r="AF142" s="506"/>
      <c r="AG142" s="506"/>
      <c r="AH142" s="506"/>
      <c r="AI142" s="506"/>
      <c r="AJ142" s="506"/>
      <c r="AK142" s="506"/>
      <c r="AL142" s="506"/>
      <c r="AM142" s="506"/>
      <c r="AN142" s="506"/>
      <c r="AO142" s="506"/>
      <c r="AP142" s="506"/>
      <c r="AQ142" s="506"/>
      <c r="AR142" s="506"/>
      <c r="AS142" s="506"/>
      <c r="AT142" s="506"/>
      <c r="AU142" s="506"/>
      <c r="AV142" s="506"/>
      <c r="AW142" s="506"/>
      <c r="AX142" s="506"/>
      <c r="AY142" s="506"/>
      <c r="AZ142" s="506"/>
      <c r="BA142" s="506"/>
      <c r="BB142" s="506"/>
      <c r="BC142" s="506"/>
      <c r="BD142" s="506"/>
      <c r="BE142" s="506"/>
      <c r="BF142" s="506"/>
      <c r="BG142" s="506"/>
      <c r="BH142" s="506"/>
      <c r="BI142" s="506"/>
      <c r="BJ142" s="506"/>
      <c r="BK142" s="506"/>
      <c r="BL142" s="506"/>
      <c r="BM142" s="506"/>
      <c r="BN142" s="506"/>
      <c r="BO142" s="506"/>
      <c r="BP142" s="506"/>
      <c r="BQ142" s="506"/>
      <c r="BR142" s="506"/>
      <c r="BS142" s="507"/>
      <c r="BT142" s="451" t="s">
        <v>46</v>
      </c>
      <c r="BU142" s="451"/>
      <c r="BV142" s="451"/>
      <c r="BW142" s="451"/>
      <c r="BX142" s="451"/>
      <c r="BY142" s="451"/>
      <c r="BZ142" s="451"/>
      <c r="CA142" s="451"/>
      <c r="CB142" s="451"/>
      <c r="CC142" s="451"/>
      <c r="CD142" s="451"/>
      <c r="CE142" s="451"/>
      <c r="CF142" s="451"/>
      <c r="CG142" s="451"/>
      <c r="CH142" s="451"/>
      <c r="CI142" s="451"/>
      <c r="CJ142" s="451">
        <f>CJ140+CJ141</f>
        <v>0</v>
      </c>
      <c r="CK142" s="451"/>
      <c r="CL142" s="451"/>
      <c r="CM142" s="451"/>
      <c r="CN142" s="451"/>
      <c r="CO142" s="451"/>
      <c r="CP142" s="451"/>
      <c r="CQ142" s="451"/>
      <c r="CR142" s="451"/>
      <c r="CS142" s="451"/>
      <c r="CT142" s="451"/>
      <c r="CU142" s="451"/>
      <c r="CV142" s="451"/>
      <c r="CW142" s="451"/>
      <c r="CX142" s="451"/>
      <c r="CY142" s="451"/>
      <c r="CZ142" s="451"/>
      <c r="DA142" s="451"/>
    </row>
    <row r="143" ht="10.5" customHeight="1"/>
    <row r="144" spans="1:105" s="25" customFormat="1" ht="30" customHeight="1">
      <c r="A144" s="476" t="s">
        <v>434</v>
      </c>
      <c r="B144" s="476"/>
      <c r="C144" s="476"/>
      <c r="D144" s="476"/>
      <c r="E144" s="476"/>
      <c r="F144" s="476"/>
      <c r="G144" s="476"/>
      <c r="H144" s="476"/>
      <c r="I144" s="476"/>
      <c r="J144" s="476"/>
      <c r="K144" s="476"/>
      <c r="L144" s="476"/>
      <c r="M144" s="476"/>
      <c r="N144" s="476"/>
      <c r="O144" s="476"/>
      <c r="P144" s="476"/>
      <c r="Q144" s="476"/>
      <c r="R144" s="476"/>
      <c r="S144" s="476"/>
      <c r="T144" s="476"/>
      <c r="U144" s="476"/>
      <c r="V144" s="476"/>
      <c r="W144" s="476"/>
      <c r="X144" s="476"/>
      <c r="Y144" s="476"/>
      <c r="Z144" s="476"/>
      <c r="AA144" s="476"/>
      <c r="AB144" s="476"/>
      <c r="AC144" s="476"/>
      <c r="AD144" s="476"/>
      <c r="AE144" s="476"/>
      <c r="AF144" s="47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76"/>
      <c r="BC144" s="476"/>
      <c r="BD144" s="476"/>
      <c r="BE144" s="476"/>
      <c r="BF144" s="476"/>
      <c r="BG144" s="476"/>
      <c r="BH144" s="476"/>
      <c r="BI144" s="476"/>
      <c r="BJ144" s="476"/>
      <c r="BK144" s="476"/>
      <c r="BL144" s="476"/>
      <c r="BM144" s="476"/>
      <c r="BN144" s="476"/>
      <c r="BO144" s="476"/>
      <c r="BP144" s="476"/>
      <c r="BQ144" s="476"/>
      <c r="BR144" s="476"/>
      <c r="BS144" s="476"/>
      <c r="BT144" s="476"/>
      <c r="BU144" s="476"/>
      <c r="BV144" s="476"/>
      <c r="BW144" s="476"/>
      <c r="BX144" s="476"/>
      <c r="BY144" s="476"/>
      <c r="BZ144" s="476"/>
      <c r="CA144" s="476"/>
      <c r="CB144" s="476"/>
      <c r="CC144" s="476"/>
      <c r="CD144" s="476"/>
      <c r="CE144" s="476"/>
      <c r="CF144" s="476"/>
      <c r="CG144" s="476"/>
      <c r="CH144" s="476"/>
      <c r="CI144" s="476"/>
      <c r="CJ144" s="476"/>
      <c r="CK144" s="476"/>
      <c r="CL144" s="476"/>
      <c r="CM144" s="476"/>
      <c r="CN144" s="476"/>
      <c r="CO144" s="476"/>
      <c r="CP144" s="476"/>
      <c r="CQ144" s="476"/>
      <c r="CR144" s="476"/>
      <c r="CS144" s="476"/>
      <c r="CT144" s="476"/>
      <c r="CU144" s="476"/>
      <c r="CV144" s="476"/>
      <c r="CW144" s="476"/>
      <c r="CX144" s="476"/>
      <c r="CY144" s="476"/>
      <c r="CZ144" s="476"/>
      <c r="DA144" s="476"/>
    </row>
    <row r="145" spans="1:105" s="24" customFormat="1" ht="1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row>
    <row r="146" spans="1:105" s="23" customFormat="1" ht="15" customHeight="1">
      <c r="A146" s="442" t="s">
        <v>306</v>
      </c>
      <c r="B146" s="443"/>
      <c r="C146" s="443"/>
      <c r="D146" s="443"/>
      <c r="E146" s="443"/>
      <c r="F146" s="443"/>
      <c r="G146" s="444"/>
      <c r="H146" s="442" t="s">
        <v>317</v>
      </c>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443"/>
      <c r="AY146" s="443"/>
      <c r="AZ146" s="443"/>
      <c r="BA146" s="443"/>
      <c r="BB146" s="443"/>
      <c r="BC146" s="444"/>
      <c r="BD146" s="442" t="s">
        <v>316</v>
      </c>
      <c r="BE146" s="443"/>
      <c r="BF146" s="443"/>
      <c r="BG146" s="443"/>
      <c r="BH146" s="443"/>
      <c r="BI146" s="443"/>
      <c r="BJ146" s="443"/>
      <c r="BK146" s="443"/>
      <c r="BL146" s="443"/>
      <c r="BM146" s="443"/>
      <c r="BN146" s="443"/>
      <c r="BO146" s="443"/>
      <c r="BP146" s="443"/>
      <c r="BQ146" s="443"/>
      <c r="BR146" s="443"/>
      <c r="BS146" s="444"/>
      <c r="BT146" s="442" t="s">
        <v>315</v>
      </c>
      <c r="BU146" s="443"/>
      <c r="BV146" s="443"/>
      <c r="BW146" s="443"/>
      <c r="BX146" s="443"/>
      <c r="BY146" s="443"/>
      <c r="BZ146" s="443"/>
      <c r="CA146" s="443"/>
      <c r="CB146" s="443"/>
      <c r="CC146" s="443"/>
      <c r="CD146" s="443"/>
      <c r="CE146" s="443"/>
      <c r="CF146" s="443"/>
      <c r="CG146" s="443"/>
      <c r="CH146" s="443"/>
      <c r="CI146" s="444"/>
      <c r="CJ146" s="442" t="s">
        <v>314</v>
      </c>
      <c r="CK146" s="443"/>
      <c r="CL146" s="443"/>
      <c r="CM146" s="443"/>
      <c r="CN146" s="443"/>
      <c r="CO146" s="443"/>
      <c r="CP146" s="443"/>
      <c r="CQ146" s="443"/>
      <c r="CR146" s="443"/>
      <c r="CS146" s="443"/>
      <c r="CT146" s="443"/>
      <c r="CU146" s="443"/>
      <c r="CV146" s="443"/>
      <c r="CW146" s="443"/>
      <c r="CX146" s="443"/>
      <c r="CY146" s="443"/>
      <c r="CZ146" s="443"/>
      <c r="DA146" s="444"/>
    </row>
    <row r="147" spans="1:105" s="23" customFormat="1" ht="15" customHeight="1">
      <c r="A147" s="453">
        <v>1</v>
      </c>
      <c r="B147" s="453"/>
      <c r="C147" s="453"/>
      <c r="D147" s="453"/>
      <c r="E147" s="453"/>
      <c r="F147" s="453"/>
      <c r="G147" s="453"/>
      <c r="H147" s="453">
        <v>1</v>
      </c>
      <c r="I147" s="453"/>
      <c r="J147" s="453"/>
      <c r="K147" s="453"/>
      <c r="L147" s="453"/>
      <c r="M147" s="453"/>
      <c r="N147" s="453"/>
      <c r="O147" s="453"/>
      <c r="P147" s="453"/>
      <c r="Q147" s="453"/>
      <c r="R147" s="453"/>
      <c r="S147" s="453"/>
      <c r="T147" s="453"/>
      <c r="U147" s="453"/>
      <c r="V147" s="453"/>
      <c r="W147" s="453"/>
      <c r="X147" s="453"/>
      <c r="Y147" s="453"/>
      <c r="Z147" s="453"/>
      <c r="AA147" s="453"/>
      <c r="AB147" s="453"/>
      <c r="AC147" s="453"/>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3"/>
      <c r="AY147" s="453"/>
      <c r="AZ147" s="453"/>
      <c r="BA147" s="453"/>
      <c r="BB147" s="453"/>
      <c r="BC147" s="453"/>
      <c r="BD147" s="453">
        <v>2</v>
      </c>
      <c r="BE147" s="453"/>
      <c r="BF147" s="453"/>
      <c r="BG147" s="453"/>
      <c r="BH147" s="453"/>
      <c r="BI147" s="453"/>
      <c r="BJ147" s="453"/>
      <c r="BK147" s="453"/>
      <c r="BL147" s="453"/>
      <c r="BM147" s="453"/>
      <c r="BN147" s="453"/>
      <c r="BO147" s="453"/>
      <c r="BP147" s="453"/>
      <c r="BQ147" s="453"/>
      <c r="BR147" s="453"/>
      <c r="BS147" s="453"/>
      <c r="BT147" s="453">
        <v>3</v>
      </c>
      <c r="BU147" s="453"/>
      <c r="BV147" s="453"/>
      <c r="BW147" s="453"/>
      <c r="BX147" s="453"/>
      <c r="BY147" s="453"/>
      <c r="BZ147" s="453"/>
      <c r="CA147" s="453"/>
      <c r="CB147" s="453"/>
      <c r="CC147" s="453"/>
      <c r="CD147" s="453"/>
      <c r="CE147" s="453"/>
      <c r="CF147" s="453"/>
      <c r="CG147" s="453"/>
      <c r="CH147" s="453"/>
      <c r="CI147" s="453"/>
      <c r="CJ147" s="453">
        <v>4</v>
      </c>
      <c r="CK147" s="453"/>
      <c r="CL147" s="453"/>
      <c r="CM147" s="453"/>
      <c r="CN147" s="453"/>
      <c r="CO147" s="453"/>
      <c r="CP147" s="453"/>
      <c r="CQ147" s="453"/>
      <c r="CR147" s="453"/>
      <c r="CS147" s="453"/>
      <c r="CT147" s="453"/>
      <c r="CU147" s="453"/>
      <c r="CV147" s="453"/>
      <c r="CW147" s="453"/>
      <c r="CX147" s="453"/>
      <c r="CY147" s="453"/>
      <c r="CZ147" s="453"/>
      <c r="DA147" s="453"/>
    </row>
    <row r="148" spans="1:105" s="23" customFormat="1" ht="15" customHeight="1">
      <c r="A148" s="452" t="s">
        <v>10</v>
      </c>
      <c r="B148" s="452"/>
      <c r="C148" s="452"/>
      <c r="D148" s="452"/>
      <c r="E148" s="452"/>
      <c r="F148" s="452"/>
      <c r="G148" s="452"/>
      <c r="H148" s="454" t="s">
        <v>510</v>
      </c>
      <c r="I148" s="454"/>
      <c r="J148" s="454"/>
      <c r="K148" s="454"/>
      <c r="L148" s="454"/>
      <c r="M148" s="454"/>
      <c r="N148" s="454"/>
      <c r="O148" s="454"/>
      <c r="P148" s="454"/>
      <c r="Q148" s="454"/>
      <c r="R148" s="454"/>
      <c r="S148" s="454"/>
      <c r="T148" s="454"/>
      <c r="U148" s="454"/>
      <c r="V148" s="454"/>
      <c r="W148" s="454"/>
      <c r="X148" s="454"/>
      <c r="Y148" s="454"/>
      <c r="Z148" s="454"/>
      <c r="AA148" s="454"/>
      <c r="AB148" s="454"/>
      <c r="AC148" s="454"/>
      <c r="AD148" s="454"/>
      <c r="AE148" s="454"/>
      <c r="AF148" s="454"/>
      <c r="AG148" s="454"/>
      <c r="AH148" s="454"/>
      <c r="AI148" s="454"/>
      <c r="AJ148" s="454"/>
      <c r="AK148" s="454"/>
      <c r="AL148" s="454"/>
      <c r="AM148" s="454"/>
      <c r="AN148" s="454"/>
      <c r="AO148" s="454"/>
      <c r="AP148" s="454"/>
      <c r="AQ148" s="454"/>
      <c r="AR148" s="454"/>
      <c r="AS148" s="454"/>
      <c r="AT148" s="454"/>
      <c r="AU148" s="454"/>
      <c r="AV148" s="454"/>
      <c r="AW148" s="454"/>
      <c r="AX148" s="454"/>
      <c r="AY148" s="454"/>
      <c r="AZ148" s="454"/>
      <c r="BA148" s="454"/>
      <c r="BB148" s="454"/>
      <c r="BC148" s="454"/>
      <c r="BD148" s="451">
        <v>278</v>
      </c>
      <c r="BE148" s="451"/>
      <c r="BF148" s="451"/>
      <c r="BG148" s="451"/>
      <c r="BH148" s="451"/>
      <c r="BI148" s="451"/>
      <c r="BJ148" s="451"/>
      <c r="BK148" s="451"/>
      <c r="BL148" s="451"/>
      <c r="BM148" s="451"/>
      <c r="BN148" s="451"/>
      <c r="BO148" s="451"/>
      <c r="BP148" s="451"/>
      <c r="BQ148" s="451"/>
      <c r="BR148" s="451"/>
      <c r="BS148" s="451"/>
      <c r="BT148" s="503">
        <v>300</v>
      </c>
      <c r="BU148" s="503"/>
      <c r="BV148" s="503"/>
      <c r="BW148" s="503"/>
      <c r="BX148" s="503"/>
      <c r="BY148" s="503"/>
      <c r="BZ148" s="503"/>
      <c r="CA148" s="503"/>
      <c r="CB148" s="503"/>
      <c r="CC148" s="503"/>
      <c r="CD148" s="503"/>
      <c r="CE148" s="503"/>
      <c r="CF148" s="503"/>
      <c r="CG148" s="503"/>
      <c r="CH148" s="503"/>
      <c r="CI148" s="503"/>
      <c r="CJ148" s="457">
        <f>BD148*BT148</f>
        <v>83400</v>
      </c>
      <c r="CK148" s="457"/>
      <c r="CL148" s="457"/>
      <c r="CM148" s="457"/>
      <c r="CN148" s="457"/>
      <c r="CO148" s="457"/>
      <c r="CP148" s="457"/>
      <c r="CQ148" s="457"/>
      <c r="CR148" s="457"/>
      <c r="CS148" s="457"/>
      <c r="CT148" s="457"/>
      <c r="CU148" s="457"/>
      <c r="CV148" s="457"/>
      <c r="CW148" s="457"/>
      <c r="CX148" s="457"/>
      <c r="CY148" s="457"/>
      <c r="CZ148" s="457"/>
      <c r="DA148" s="457"/>
    </row>
    <row r="149" spans="1:105" s="23" customFormat="1" ht="15" customHeight="1">
      <c r="A149" s="452" t="s">
        <v>11</v>
      </c>
      <c r="B149" s="452"/>
      <c r="C149" s="452"/>
      <c r="D149" s="452"/>
      <c r="E149" s="452"/>
      <c r="F149" s="452"/>
      <c r="G149" s="452"/>
      <c r="H149" s="454" t="s">
        <v>530</v>
      </c>
      <c r="I149" s="454"/>
      <c r="J149" s="454"/>
      <c r="K149" s="454"/>
      <c r="L149" s="454"/>
      <c r="M149" s="454"/>
      <c r="N149" s="454"/>
      <c r="O149" s="454"/>
      <c r="P149" s="454"/>
      <c r="Q149" s="454"/>
      <c r="R149" s="454"/>
      <c r="S149" s="454"/>
      <c r="T149" s="454"/>
      <c r="U149" s="454"/>
      <c r="V149" s="454"/>
      <c r="W149" s="454"/>
      <c r="X149" s="454"/>
      <c r="Y149" s="454"/>
      <c r="Z149" s="454"/>
      <c r="AA149" s="454"/>
      <c r="AB149" s="454"/>
      <c r="AC149" s="454"/>
      <c r="AD149" s="454"/>
      <c r="AE149" s="454"/>
      <c r="AF149" s="454"/>
      <c r="AG149" s="454"/>
      <c r="AH149" s="454"/>
      <c r="AI149" s="454"/>
      <c r="AJ149" s="454"/>
      <c r="AK149" s="454"/>
      <c r="AL149" s="454"/>
      <c r="AM149" s="454"/>
      <c r="AN149" s="454"/>
      <c r="AO149" s="454"/>
      <c r="AP149" s="454"/>
      <c r="AQ149" s="454"/>
      <c r="AR149" s="454"/>
      <c r="AS149" s="454"/>
      <c r="AT149" s="454"/>
      <c r="AU149" s="454"/>
      <c r="AV149" s="454"/>
      <c r="AW149" s="454"/>
      <c r="AX149" s="454"/>
      <c r="AY149" s="454"/>
      <c r="AZ149" s="454"/>
      <c r="BA149" s="454"/>
      <c r="BB149" s="454"/>
      <c r="BC149" s="454"/>
      <c r="BD149" s="451">
        <v>50</v>
      </c>
      <c r="BE149" s="451"/>
      <c r="BF149" s="451"/>
      <c r="BG149" s="451"/>
      <c r="BH149" s="451"/>
      <c r="BI149" s="451"/>
      <c r="BJ149" s="451"/>
      <c r="BK149" s="451"/>
      <c r="BL149" s="451"/>
      <c r="BM149" s="451"/>
      <c r="BN149" s="451"/>
      <c r="BO149" s="451"/>
      <c r="BP149" s="451"/>
      <c r="BQ149" s="451"/>
      <c r="BR149" s="451"/>
      <c r="BS149" s="451"/>
      <c r="BT149" s="503">
        <v>22566.76</v>
      </c>
      <c r="BU149" s="503"/>
      <c r="BV149" s="503"/>
      <c r="BW149" s="503"/>
      <c r="BX149" s="503"/>
      <c r="BY149" s="503"/>
      <c r="BZ149" s="503"/>
      <c r="CA149" s="503"/>
      <c r="CB149" s="503"/>
      <c r="CC149" s="503"/>
      <c r="CD149" s="503"/>
      <c r="CE149" s="503"/>
      <c r="CF149" s="503"/>
      <c r="CG149" s="503"/>
      <c r="CH149" s="503"/>
      <c r="CI149" s="503"/>
      <c r="CJ149" s="503">
        <f>BD149*BT149+0.14</f>
        <v>1128338.14</v>
      </c>
      <c r="CK149" s="503"/>
      <c r="CL149" s="503"/>
      <c r="CM149" s="503"/>
      <c r="CN149" s="503"/>
      <c r="CO149" s="503"/>
      <c r="CP149" s="503"/>
      <c r="CQ149" s="503"/>
      <c r="CR149" s="503"/>
      <c r="CS149" s="503"/>
      <c r="CT149" s="503"/>
      <c r="CU149" s="503"/>
      <c r="CV149" s="503"/>
      <c r="CW149" s="503"/>
      <c r="CX149" s="503"/>
      <c r="CY149" s="503"/>
      <c r="CZ149" s="503"/>
      <c r="DA149" s="503"/>
    </row>
    <row r="150" spans="1:105" s="23" customFormat="1" ht="15" customHeight="1">
      <c r="A150" s="452" t="s">
        <v>12</v>
      </c>
      <c r="B150" s="452"/>
      <c r="C150" s="452"/>
      <c r="D150" s="452"/>
      <c r="E150" s="452"/>
      <c r="F150" s="452"/>
      <c r="G150" s="452"/>
      <c r="H150" s="454" t="s">
        <v>529</v>
      </c>
      <c r="I150" s="454"/>
      <c r="J150" s="454"/>
      <c r="K150" s="454"/>
      <c r="L150" s="454"/>
      <c r="M150" s="454"/>
      <c r="N150" s="454"/>
      <c r="O150" s="454"/>
      <c r="P150" s="454"/>
      <c r="Q150" s="454"/>
      <c r="R150" s="454"/>
      <c r="S150" s="454"/>
      <c r="T150" s="454"/>
      <c r="U150" s="454"/>
      <c r="V150" s="454"/>
      <c r="W150" s="454"/>
      <c r="X150" s="454"/>
      <c r="Y150" s="454"/>
      <c r="Z150" s="454"/>
      <c r="AA150" s="454"/>
      <c r="AB150" s="454"/>
      <c r="AC150" s="454"/>
      <c r="AD150" s="454"/>
      <c r="AE150" s="454"/>
      <c r="AF150" s="454"/>
      <c r="AG150" s="454"/>
      <c r="AH150" s="454"/>
      <c r="AI150" s="454"/>
      <c r="AJ150" s="454"/>
      <c r="AK150" s="454"/>
      <c r="AL150" s="454"/>
      <c r="AM150" s="454"/>
      <c r="AN150" s="454"/>
      <c r="AO150" s="454"/>
      <c r="AP150" s="454"/>
      <c r="AQ150" s="454"/>
      <c r="AR150" s="454"/>
      <c r="AS150" s="454"/>
      <c r="AT150" s="454"/>
      <c r="AU150" s="454"/>
      <c r="AV150" s="454"/>
      <c r="AW150" s="454"/>
      <c r="AX150" s="454"/>
      <c r="AY150" s="454"/>
      <c r="AZ150" s="454"/>
      <c r="BA150" s="454"/>
      <c r="BB150" s="454"/>
      <c r="BC150" s="454"/>
      <c r="BD150" s="451">
        <v>5</v>
      </c>
      <c r="BE150" s="451"/>
      <c r="BF150" s="451"/>
      <c r="BG150" s="451"/>
      <c r="BH150" s="451"/>
      <c r="BI150" s="451"/>
      <c r="BJ150" s="451"/>
      <c r="BK150" s="451"/>
      <c r="BL150" s="451"/>
      <c r="BM150" s="451"/>
      <c r="BN150" s="451"/>
      <c r="BO150" s="451"/>
      <c r="BP150" s="451"/>
      <c r="BQ150" s="451"/>
      <c r="BR150" s="451"/>
      <c r="BS150" s="451"/>
      <c r="BT150" s="451">
        <v>540</v>
      </c>
      <c r="BU150" s="451"/>
      <c r="BV150" s="451"/>
      <c r="BW150" s="451"/>
      <c r="BX150" s="451"/>
      <c r="BY150" s="451"/>
      <c r="BZ150" s="451"/>
      <c r="CA150" s="451"/>
      <c r="CB150" s="451"/>
      <c r="CC150" s="451"/>
      <c r="CD150" s="451"/>
      <c r="CE150" s="451"/>
      <c r="CF150" s="451"/>
      <c r="CG150" s="451"/>
      <c r="CH150" s="451"/>
      <c r="CI150" s="451"/>
      <c r="CJ150" s="451">
        <f>BD150*BT150</f>
        <v>2700</v>
      </c>
      <c r="CK150" s="451"/>
      <c r="CL150" s="451"/>
      <c r="CM150" s="451"/>
      <c r="CN150" s="451"/>
      <c r="CO150" s="451"/>
      <c r="CP150" s="451"/>
      <c r="CQ150" s="451"/>
      <c r="CR150" s="451"/>
      <c r="CS150" s="451"/>
      <c r="CT150" s="451"/>
      <c r="CU150" s="451"/>
      <c r="CV150" s="451"/>
      <c r="CW150" s="451"/>
      <c r="CX150" s="451"/>
      <c r="CY150" s="451"/>
      <c r="CZ150" s="451"/>
      <c r="DA150" s="451"/>
    </row>
    <row r="151" spans="1:105" ht="12" customHeight="1">
      <c r="A151" s="452" t="s">
        <v>13</v>
      </c>
      <c r="B151" s="452"/>
      <c r="C151" s="452"/>
      <c r="D151" s="452"/>
      <c r="E151" s="452"/>
      <c r="F151" s="452"/>
      <c r="G151" s="452"/>
      <c r="H151" s="454" t="s">
        <v>531</v>
      </c>
      <c r="I151" s="454"/>
      <c r="J151" s="454"/>
      <c r="K151" s="454"/>
      <c r="L151" s="454"/>
      <c r="M151" s="454"/>
      <c r="N151" s="454"/>
      <c r="O151" s="454"/>
      <c r="P151" s="454"/>
      <c r="Q151" s="454"/>
      <c r="R151" s="454"/>
      <c r="S151" s="454"/>
      <c r="T151" s="454"/>
      <c r="U151" s="454"/>
      <c r="V151" s="454"/>
      <c r="W151" s="454"/>
      <c r="X151" s="454"/>
      <c r="Y151" s="454"/>
      <c r="Z151" s="454"/>
      <c r="AA151" s="454"/>
      <c r="AB151" s="454"/>
      <c r="AC151" s="454"/>
      <c r="AD151" s="454"/>
      <c r="AE151" s="454"/>
      <c r="AF151" s="454"/>
      <c r="AG151" s="454"/>
      <c r="AH151" s="454"/>
      <c r="AI151" s="454"/>
      <c r="AJ151" s="454"/>
      <c r="AK151" s="454"/>
      <c r="AL151" s="454"/>
      <c r="AM151" s="454"/>
      <c r="AN151" s="454"/>
      <c r="AO151" s="454"/>
      <c r="AP151" s="454"/>
      <c r="AQ151" s="454"/>
      <c r="AR151" s="454"/>
      <c r="AS151" s="454"/>
      <c r="AT151" s="454"/>
      <c r="AU151" s="454"/>
      <c r="AV151" s="454"/>
      <c r="AW151" s="454"/>
      <c r="AX151" s="454"/>
      <c r="AY151" s="454"/>
      <c r="AZ151" s="454"/>
      <c r="BA151" s="454"/>
      <c r="BB151" s="454"/>
      <c r="BC151" s="454"/>
      <c r="BD151" s="451">
        <v>2</v>
      </c>
      <c r="BE151" s="451"/>
      <c r="BF151" s="451"/>
      <c r="BG151" s="451"/>
      <c r="BH151" s="451"/>
      <c r="BI151" s="451"/>
      <c r="BJ151" s="451"/>
      <c r="BK151" s="451"/>
      <c r="BL151" s="451"/>
      <c r="BM151" s="451"/>
      <c r="BN151" s="451"/>
      <c r="BO151" s="451"/>
      <c r="BP151" s="451"/>
      <c r="BQ151" s="451"/>
      <c r="BR151" s="451"/>
      <c r="BS151" s="451"/>
      <c r="BT151" s="451">
        <v>2400</v>
      </c>
      <c r="BU151" s="451"/>
      <c r="BV151" s="451"/>
      <c r="BW151" s="451"/>
      <c r="BX151" s="451"/>
      <c r="BY151" s="451"/>
      <c r="BZ151" s="451"/>
      <c r="CA151" s="451"/>
      <c r="CB151" s="451"/>
      <c r="CC151" s="451"/>
      <c r="CD151" s="451"/>
      <c r="CE151" s="451"/>
      <c r="CF151" s="451"/>
      <c r="CG151" s="451"/>
      <c r="CH151" s="451"/>
      <c r="CI151" s="451"/>
      <c r="CJ151" s="451">
        <f>BD151*BT151</f>
        <v>4800</v>
      </c>
      <c r="CK151" s="451"/>
      <c r="CL151" s="451"/>
      <c r="CM151" s="451"/>
      <c r="CN151" s="451"/>
      <c r="CO151" s="451"/>
      <c r="CP151" s="451"/>
      <c r="CQ151" s="451"/>
      <c r="CR151" s="451"/>
      <c r="CS151" s="451"/>
      <c r="CT151" s="451"/>
      <c r="CU151" s="451"/>
      <c r="CV151" s="451"/>
      <c r="CW151" s="451"/>
      <c r="CX151" s="451"/>
      <c r="CY151" s="451"/>
      <c r="CZ151" s="451"/>
      <c r="DA151" s="451"/>
    </row>
    <row r="152" spans="1:105" ht="12" customHeight="1">
      <c r="A152" s="452"/>
      <c r="B152" s="452"/>
      <c r="C152" s="452"/>
      <c r="D152" s="452"/>
      <c r="E152" s="452"/>
      <c r="F152" s="452"/>
      <c r="G152" s="452"/>
      <c r="H152" s="466" t="s">
        <v>295</v>
      </c>
      <c r="I152" s="466"/>
      <c r="J152" s="466"/>
      <c r="K152" s="466"/>
      <c r="L152" s="466"/>
      <c r="M152" s="466"/>
      <c r="N152" s="466"/>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6"/>
      <c r="AL152" s="466"/>
      <c r="AM152" s="466"/>
      <c r="AN152" s="466"/>
      <c r="AO152" s="466"/>
      <c r="AP152" s="466"/>
      <c r="AQ152" s="466"/>
      <c r="AR152" s="466"/>
      <c r="AS152" s="466"/>
      <c r="AT152" s="466"/>
      <c r="AU152" s="466"/>
      <c r="AV152" s="466"/>
      <c r="AW152" s="466"/>
      <c r="AX152" s="466"/>
      <c r="AY152" s="466"/>
      <c r="AZ152" s="466"/>
      <c r="BA152" s="466"/>
      <c r="BB152" s="466"/>
      <c r="BC152" s="467"/>
      <c r="BD152" s="451"/>
      <c r="BE152" s="451"/>
      <c r="BF152" s="451"/>
      <c r="BG152" s="451"/>
      <c r="BH152" s="451"/>
      <c r="BI152" s="451"/>
      <c r="BJ152" s="451"/>
      <c r="BK152" s="451"/>
      <c r="BL152" s="451"/>
      <c r="BM152" s="451"/>
      <c r="BN152" s="451"/>
      <c r="BO152" s="451"/>
      <c r="BP152" s="451"/>
      <c r="BQ152" s="451"/>
      <c r="BR152" s="451"/>
      <c r="BS152" s="451"/>
      <c r="BT152" s="451" t="s">
        <v>46</v>
      </c>
      <c r="BU152" s="451"/>
      <c r="BV152" s="451"/>
      <c r="BW152" s="451"/>
      <c r="BX152" s="451"/>
      <c r="BY152" s="451"/>
      <c r="BZ152" s="451"/>
      <c r="CA152" s="451"/>
      <c r="CB152" s="451"/>
      <c r="CC152" s="451"/>
      <c r="CD152" s="451"/>
      <c r="CE152" s="451"/>
      <c r="CF152" s="451"/>
      <c r="CG152" s="451"/>
      <c r="CH152" s="451"/>
      <c r="CI152" s="451"/>
      <c r="CJ152" s="503">
        <f>CJ148+CJ149+CJ150+CJ151</f>
        <v>1219238.14</v>
      </c>
      <c r="CK152" s="451"/>
      <c r="CL152" s="451"/>
      <c r="CM152" s="451"/>
      <c r="CN152" s="451"/>
      <c r="CO152" s="451"/>
      <c r="CP152" s="451"/>
      <c r="CQ152" s="451"/>
      <c r="CR152" s="451"/>
      <c r="CS152" s="451"/>
      <c r="CT152" s="451"/>
      <c r="CU152" s="451"/>
      <c r="CV152" s="451"/>
      <c r="CW152" s="451"/>
      <c r="CX152" s="451"/>
      <c r="CY152" s="451"/>
      <c r="CZ152" s="451"/>
      <c r="DA152" s="451"/>
    </row>
  </sheetData>
  <sheetProtection/>
  <mergeCells count="428">
    <mergeCell ref="A131:G131"/>
    <mergeCell ref="H131:BC131"/>
    <mergeCell ref="BD131:BS131"/>
    <mergeCell ref="BT131:CI131"/>
    <mergeCell ref="CJ131:DA131"/>
    <mergeCell ref="A133:G133"/>
    <mergeCell ref="H133:BC133"/>
    <mergeCell ref="BD133:BS133"/>
    <mergeCell ref="BT133:CI133"/>
    <mergeCell ref="CJ133:DA133"/>
    <mergeCell ref="A4:F4"/>
    <mergeCell ref="G4:AD4"/>
    <mergeCell ref="AE4:BC4"/>
    <mergeCell ref="A16:F16"/>
    <mergeCell ref="G16:AD16"/>
    <mergeCell ref="AE16:AY16"/>
    <mergeCell ref="A5:F5"/>
    <mergeCell ref="G5:AD5"/>
    <mergeCell ref="AE5:BC5"/>
    <mergeCell ref="A15:F15"/>
    <mergeCell ref="CJ15:DA15"/>
    <mergeCell ref="BR15:CI15"/>
    <mergeCell ref="BT5:CI5"/>
    <mergeCell ref="CJ5:DA5"/>
    <mergeCell ref="BD5:BS5"/>
    <mergeCell ref="BT7:CI7"/>
    <mergeCell ref="CJ7:DA7"/>
    <mergeCell ref="BR14:CI14"/>
    <mergeCell ref="CJ14:DA14"/>
    <mergeCell ref="G15:AD15"/>
    <mergeCell ref="AE15:AY15"/>
    <mergeCell ref="AZ15:BQ15"/>
    <mergeCell ref="A6:F6"/>
    <mergeCell ref="G6:AD6"/>
    <mergeCell ref="AE6:BC6"/>
    <mergeCell ref="BD6:BS6"/>
    <mergeCell ref="AE7:BC7"/>
    <mergeCell ref="BD7:BS7"/>
    <mergeCell ref="A12:DA12"/>
    <mergeCell ref="A7:F7"/>
    <mergeCell ref="CJ8:DA8"/>
    <mergeCell ref="G8:AD8"/>
    <mergeCell ref="A8:F8"/>
    <mergeCell ref="A14:F14"/>
    <mergeCell ref="G14:AD14"/>
    <mergeCell ref="AE14:AY14"/>
    <mergeCell ref="AZ14:BQ14"/>
    <mergeCell ref="A11:F11"/>
    <mergeCell ref="G11:AD11"/>
    <mergeCell ref="A2:DA2"/>
    <mergeCell ref="AE8:BC8"/>
    <mergeCell ref="BD8:BS8"/>
    <mergeCell ref="BT8:CI8"/>
    <mergeCell ref="BT6:CI6"/>
    <mergeCell ref="CJ6:DA6"/>
    <mergeCell ref="G7:AD7"/>
    <mergeCell ref="BD4:BS4"/>
    <mergeCell ref="BT4:CI4"/>
    <mergeCell ref="CJ4:DA4"/>
    <mergeCell ref="AZ16:BQ16"/>
    <mergeCell ref="BR16:CI16"/>
    <mergeCell ref="CJ16:DA16"/>
    <mergeCell ref="A17:F17"/>
    <mergeCell ref="G17:AD17"/>
    <mergeCell ref="AE17:AY17"/>
    <mergeCell ref="AZ17:BQ17"/>
    <mergeCell ref="BR17:CI17"/>
    <mergeCell ref="CJ17:DA17"/>
    <mergeCell ref="BR18:CI18"/>
    <mergeCell ref="CJ18:DA18"/>
    <mergeCell ref="A20:DA20"/>
    <mergeCell ref="CJ48:DA48"/>
    <mergeCell ref="A18:F18"/>
    <mergeCell ref="G18:AD18"/>
    <mergeCell ref="AE18:AY18"/>
    <mergeCell ref="AZ18:BQ18"/>
    <mergeCell ref="A48:G48"/>
    <mergeCell ref="CJ47:DA47"/>
    <mergeCell ref="H48:BC48"/>
    <mergeCell ref="BD48:BS48"/>
    <mergeCell ref="BT48:CI48"/>
    <mergeCell ref="A47:G47"/>
    <mergeCell ref="H47:BC47"/>
    <mergeCell ref="BD47:BS47"/>
    <mergeCell ref="BT47:CI47"/>
    <mergeCell ref="CM30:DA31"/>
    <mergeCell ref="H31:BV31"/>
    <mergeCell ref="A37:F37"/>
    <mergeCell ref="BW36:CL36"/>
    <mergeCell ref="CM36:DA36"/>
    <mergeCell ref="G37:BV37"/>
    <mergeCell ref="BW37:CL37"/>
    <mergeCell ref="H35:BV35"/>
    <mergeCell ref="BW35:CL35"/>
    <mergeCell ref="BW34:CL34"/>
    <mergeCell ref="CM22:DA22"/>
    <mergeCell ref="A24:F24"/>
    <mergeCell ref="CM37:DA37"/>
    <mergeCell ref="A23:F23"/>
    <mergeCell ref="G23:BV23"/>
    <mergeCell ref="BW23:CL23"/>
    <mergeCell ref="CM23:DA23"/>
    <mergeCell ref="CM35:DA35"/>
    <mergeCell ref="H36:BV36"/>
    <mergeCell ref="A34:F34"/>
    <mergeCell ref="A22:F22"/>
    <mergeCell ref="G22:BV22"/>
    <mergeCell ref="BW22:CL22"/>
    <mergeCell ref="H34:BV34"/>
    <mergeCell ref="A30:F31"/>
    <mergeCell ref="H30:BV30"/>
    <mergeCell ref="BW30:CL31"/>
    <mergeCell ref="H24:BV24"/>
    <mergeCell ref="BW24:CL24"/>
    <mergeCell ref="A27:F27"/>
    <mergeCell ref="CM24:DA24"/>
    <mergeCell ref="A25:F26"/>
    <mergeCell ref="H25:BV25"/>
    <mergeCell ref="BW25:CL26"/>
    <mergeCell ref="CM25:DA26"/>
    <mergeCell ref="H26:BV26"/>
    <mergeCell ref="H27:BV27"/>
    <mergeCell ref="BW27:CL27"/>
    <mergeCell ref="CM27:DA27"/>
    <mergeCell ref="A28:F28"/>
    <mergeCell ref="H28:BV28"/>
    <mergeCell ref="BW28:CL28"/>
    <mergeCell ref="CM28:DA28"/>
    <mergeCell ref="A29:F29"/>
    <mergeCell ref="H29:BV29"/>
    <mergeCell ref="BW29:CL29"/>
    <mergeCell ref="CM29:DA29"/>
    <mergeCell ref="A39:DA39"/>
    <mergeCell ref="A41:DA41"/>
    <mergeCell ref="CM33:DA33"/>
    <mergeCell ref="CM34:DA34"/>
    <mergeCell ref="A36:F36"/>
    <mergeCell ref="A35:F35"/>
    <mergeCell ref="X43:DA43"/>
    <mergeCell ref="A45:AO45"/>
    <mergeCell ref="AP45:DA45"/>
    <mergeCell ref="A32:F32"/>
    <mergeCell ref="H32:BV32"/>
    <mergeCell ref="BW32:CL32"/>
    <mergeCell ref="CM32:DA32"/>
    <mergeCell ref="A33:F33"/>
    <mergeCell ref="H33:BV33"/>
    <mergeCell ref="BW33:CL33"/>
    <mergeCell ref="A49:G49"/>
    <mergeCell ref="A51:DA51"/>
    <mergeCell ref="X53:DA53"/>
    <mergeCell ref="H49:BC49"/>
    <mergeCell ref="BD49:BS49"/>
    <mergeCell ref="BT49:CI49"/>
    <mergeCell ref="CJ49:DA49"/>
    <mergeCell ref="A55:AO55"/>
    <mergeCell ref="AP55:DA55"/>
    <mergeCell ref="A57:G57"/>
    <mergeCell ref="H57:BC57"/>
    <mergeCell ref="BD57:BS57"/>
    <mergeCell ref="BT57:CD57"/>
    <mergeCell ref="CE57:DA57"/>
    <mergeCell ref="A59:G59"/>
    <mergeCell ref="H59:BC59"/>
    <mergeCell ref="BD59:BS59"/>
    <mergeCell ref="BT59:CD59"/>
    <mergeCell ref="CE59:DA59"/>
    <mergeCell ref="CE58:DA58"/>
    <mergeCell ref="A58:G58"/>
    <mergeCell ref="H58:BC58"/>
    <mergeCell ref="BD58:BS58"/>
    <mergeCell ref="BT58:CD58"/>
    <mergeCell ref="A61:DA61"/>
    <mergeCell ref="X63:DA63"/>
    <mergeCell ref="A65:AO65"/>
    <mergeCell ref="AP65:DA65"/>
    <mergeCell ref="A67:G67"/>
    <mergeCell ref="H67:BC67"/>
    <mergeCell ref="BD67:BS67"/>
    <mergeCell ref="BT67:CI67"/>
    <mergeCell ref="CJ67:DA67"/>
    <mergeCell ref="A69:G69"/>
    <mergeCell ref="H69:BC69"/>
    <mergeCell ref="BD69:BS69"/>
    <mergeCell ref="A68:G68"/>
    <mergeCell ref="H68:BC68"/>
    <mergeCell ref="A78:G78"/>
    <mergeCell ref="H78:BC78"/>
    <mergeCell ref="BD68:BS68"/>
    <mergeCell ref="A80:G80"/>
    <mergeCell ref="H80:BC80"/>
    <mergeCell ref="BD80:BS80"/>
    <mergeCell ref="BT80:CI80"/>
    <mergeCell ref="A77:G77"/>
    <mergeCell ref="H77:BC77"/>
    <mergeCell ref="BT77:CI77"/>
    <mergeCell ref="BT79:CI79"/>
    <mergeCell ref="BT68:CI68"/>
    <mergeCell ref="CJ68:DA68"/>
    <mergeCell ref="A71:DA71"/>
    <mergeCell ref="BD77:BS77"/>
    <mergeCell ref="BT78:CI78"/>
    <mergeCell ref="X73:DA73"/>
    <mergeCell ref="BT69:CI69"/>
    <mergeCell ref="A75:AO75"/>
    <mergeCell ref="AP75:DA75"/>
    <mergeCell ref="CJ77:DA77"/>
    <mergeCell ref="CJ78:DA78"/>
    <mergeCell ref="BD78:BS78"/>
    <mergeCell ref="A86:AO86"/>
    <mergeCell ref="AP86:DA86"/>
    <mergeCell ref="CJ69:DA69"/>
    <mergeCell ref="A79:G79"/>
    <mergeCell ref="H79:BC79"/>
    <mergeCell ref="CJ80:DA80"/>
    <mergeCell ref="A82:DA82"/>
    <mergeCell ref="BD79:BS79"/>
    <mergeCell ref="CJ79:DA79"/>
    <mergeCell ref="CJ108:DA108"/>
    <mergeCell ref="CJ109:DA109"/>
    <mergeCell ref="BT108:CI108"/>
    <mergeCell ref="X84:DA84"/>
    <mergeCell ref="A109:G109"/>
    <mergeCell ref="H109:BC109"/>
    <mergeCell ref="BD109:BS109"/>
    <mergeCell ref="BT109:CI109"/>
    <mergeCell ref="A103:G103"/>
    <mergeCell ref="AP103:BE103"/>
    <mergeCell ref="A108:G108"/>
    <mergeCell ref="BV103:CK103"/>
    <mergeCell ref="BF103:BU103"/>
    <mergeCell ref="A102:G102"/>
    <mergeCell ref="H108:BC108"/>
    <mergeCell ref="BD108:BS108"/>
    <mergeCell ref="A106:DA106"/>
    <mergeCell ref="A100:DA100"/>
    <mergeCell ref="H102:AO102"/>
    <mergeCell ref="AP102:BE102"/>
    <mergeCell ref="BF102:BU102"/>
    <mergeCell ref="BV102:CK102"/>
    <mergeCell ref="A104:G104"/>
    <mergeCell ref="H104:AO104"/>
    <mergeCell ref="AP104:BE104"/>
    <mergeCell ref="BF104:BU104"/>
    <mergeCell ref="H103:AO103"/>
    <mergeCell ref="AP114:BE114"/>
    <mergeCell ref="CJ110:DA110"/>
    <mergeCell ref="CL102:DA102"/>
    <mergeCell ref="BV104:CK104"/>
    <mergeCell ref="CL104:DA104"/>
    <mergeCell ref="CL103:DA103"/>
    <mergeCell ref="H110:BC110"/>
    <mergeCell ref="BD110:BS110"/>
    <mergeCell ref="BT110:CI110"/>
    <mergeCell ref="BV114:CK114"/>
    <mergeCell ref="A110:G110"/>
    <mergeCell ref="A115:G115"/>
    <mergeCell ref="H115:AO115"/>
    <mergeCell ref="AP115:BE115"/>
    <mergeCell ref="A112:DA112"/>
    <mergeCell ref="A114:G114"/>
    <mergeCell ref="H114:AO114"/>
    <mergeCell ref="BF115:BU115"/>
    <mergeCell ref="CL114:DA114"/>
    <mergeCell ref="BF114:BU114"/>
    <mergeCell ref="BV115:CK115"/>
    <mergeCell ref="CL115:DA115"/>
    <mergeCell ref="BV116:CK116"/>
    <mergeCell ref="CL116:DA116"/>
    <mergeCell ref="A116:G116"/>
    <mergeCell ref="H116:AO116"/>
    <mergeCell ref="AP116:BE116"/>
    <mergeCell ref="BF116:BU116"/>
    <mergeCell ref="A118:DA118"/>
    <mergeCell ref="A120:G120"/>
    <mergeCell ref="H120:BC120"/>
    <mergeCell ref="BD120:BS120"/>
    <mergeCell ref="BT120:CI120"/>
    <mergeCell ref="CJ120:DA120"/>
    <mergeCell ref="CJ121:DA121"/>
    <mergeCell ref="A122:G122"/>
    <mergeCell ref="H122:BC122"/>
    <mergeCell ref="BD122:BS122"/>
    <mergeCell ref="BT122:CI122"/>
    <mergeCell ref="CJ122:DA122"/>
    <mergeCell ref="A121:G121"/>
    <mergeCell ref="H121:BC121"/>
    <mergeCell ref="BD121:BS121"/>
    <mergeCell ref="BT121:CI121"/>
    <mergeCell ref="CJ123:DA123"/>
    <mergeCell ref="A124:G124"/>
    <mergeCell ref="H124:BC124"/>
    <mergeCell ref="BD124:BS124"/>
    <mergeCell ref="BT124:CI124"/>
    <mergeCell ref="CJ124:DA124"/>
    <mergeCell ref="A123:G123"/>
    <mergeCell ref="H123:BC123"/>
    <mergeCell ref="BD123:BS123"/>
    <mergeCell ref="BT123:CI123"/>
    <mergeCell ref="A126:DA126"/>
    <mergeCell ref="A128:G128"/>
    <mergeCell ref="H128:BC128"/>
    <mergeCell ref="BD128:BS128"/>
    <mergeCell ref="BT128:CI128"/>
    <mergeCell ref="CJ128:DA128"/>
    <mergeCell ref="CJ129:DA129"/>
    <mergeCell ref="A130:G130"/>
    <mergeCell ref="H130:BC130"/>
    <mergeCell ref="BD130:BS130"/>
    <mergeCell ref="BT130:CI130"/>
    <mergeCell ref="CJ130:DA130"/>
    <mergeCell ref="A129:G129"/>
    <mergeCell ref="H129:BC129"/>
    <mergeCell ref="BD129:BS129"/>
    <mergeCell ref="BT129:CI129"/>
    <mergeCell ref="A132:G132"/>
    <mergeCell ref="H132:BC132"/>
    <mergeCell ref="BD132:BS132"/>
    <mergeCell ref="BT132:CI132"/>
    <mergeCell ref="A134:G134"/>
    <mergeCell ref="H134:BC134"/>
    <mergeCell ref="BD134:BS134"/>
    <mergeCell ref="BT134:CI134"/>
    <mergeCell ref="CJ151:DA151"/>
    <mergeCell ref="A152:G152"/>
    <mergeCell ref="H152:BC152"/>
    <mergeCell ref="BD152:BS152"/>
    <mergeCell ref="BT152:CI152"/>
    <mergeCell ref="CJ152:DA152"/>
    <mergeCell ref="A151:G151"/>
    <mergeCell ref="H151:BC151"/>
    <mergeCell ref="BD151:BS151"/>
    <mergeCell ref="BT151:CI151"/>
    <mergeCell ref="CJ149:DA149"/>
    <mergeCell ref="A147:G147"/>
    <mergeCell ref="H147:BC147"/>
    <mergeCell ref="BD147:BS147"/>
    <mergeCell ref="BT147:CI147"/>
    <mergeCell ref="A149:G149"/>
    <mergeCell ref="H149:BC149"/>
    <mergeCell ref="BD149:BS149"/>
    <mergeCell ref="BT149:CI149"/>
    <mergeCell ref="CJ141:DA141"/>
    <mergeCell ref="BT139:CI139"/>
    <mergeCell ref="A142:G142"/>
    <mergeCell ref="BT142:CI142"/>
    <mergeCell ref="CJ147:DA147"/>
    <mergeCell ref="CJ146:DA146"/>
    <mergeCell ref="CJ142:DA142"/>
    <mergeCell ref="A140:G140"/>
    <mergeCell ref="BT140:CI140"/>
    <mergeCell ref="CJ140:DA140"/>
    <mergeCell ref="A139:G139"/>
    <mergeCell ref="H139:BS139"/>
    <mergeCell ref="A146:G146"/>
    <mergeCell ref="H146:BC146"/>
    <mergeCell ref="BD146:BS146"/>
    <mergeCell ref="BT146:CI146"/>
    <mergeCell ref="A141:G141"/>
    <mergeCell ref="H141:BS141"/>
    <mergeCell ref="BT141:CI141"/>
    <mergeCell ref="H140:BS140"/>
    <mergeCell ref="CJ138:DA138"/>
    <mergeCell ref="CJ139:DA139"/>
    <mergeCell ref="CJ134:DA134"/>
    <mergeCell ref="A136:DA136"/>
    <mergeCell ref="CJ132:DA132"/>
    <mergeCell ref="A144:DA144"/>
    <mergeCell ref="H142:BS142"/>
    <mergeCell ref="A138:G138"/>
    <mergeCell ref="H138:BS138"/>
    <mergeCell ref="BT138:CI138"/>
    <mergeCell ref="A87:DA87"/>
    <mergeCell ref="A148:G148"/>
    <mergeCell ref="H148:BC148"/>
    <mergeCell ref="BD148:BS148"/>
    <mergeCell ref="BT148:CI148"/>
    <mergeCell ref="CJ148:DA148"/>
    <mergeCell ref="A94:DA94"/>
    <mergeCell ref="X96:DA96"/>
    <mergeCell ref="A98:AO98"/>
    <mergeCell ref="AP98:DA98"/>
    <mergeCell ref="A89:G89"/>
    <mergeCell ref="H89:BC89"/>
    <mergeCell ref="BD89:BS89"/>
    <mergeCell ref="BT89:CI89"/>
    <mergeCell ref="CJ89:DA89"/>
    <mergeCell ref="A90:G90"/>
    <mergeCell ref="H90:BC90"/>
    <mergeCell ref="BD90:BS90"/>
    <mergeCell ref="BT90:CI90"/>
    <mergeCell ref="CJ90:DA90"/>
    <mergeCell ref="A91:G91"/>
    <mergeCell ref="H91:BC91"/>
    <mergeCell ref="BD91:BS91"/>
    <mergeCell ref="BT91:CI91"/>
    <mergeCell ref="CJ91:DA91"/>
    <mergeCell ref="A92:G92"/>
    <mergeCell ref="H92:BC92"/>
    <mergeCell ref="BD92:BS92"/>
    <mergeCell ref="BT92:CI92"/>
    <mergeCell ref="CJ92:DA92"/>
    <mergeCell ref="A93:G93"/>
    <mergeCell ref="H93:BC93"/>
    <mergeCell ref="BD93:BS93"/>
    <mergeCell ref="BT93:CI93"/>
    <mergeCell ref="CJ93:DA93"/>
    <mergeCell ref="A150:G150"/>
    <mergeCell ref="H150:BC150"/>
    <mergeCell ref="BD150:BS150"/>
    <mergeCell ref="BT150:CI150"/>
    <mergeCell ref="CJ150:DA150"/>
    <mergeCell ref="AE11:BC11"/>
    <mergeCell ref="BD11:BS11"/>
    <mergeCell ref="BT11:CI11"/>
    <mergeCell ref="CJ11:DA11"/>
    <mergeCell ref="A10:F10"/>
    <mergeCell ref="G10:AD10"/>
    <mergeCell ref="AE10:BC10"/>
    <mergeCell ref="BD10:BS10"/>
    <mergeCell ref="BT10:CI10"/>
    <mergeCell ref="CJ10:DA10"/>
    <mergeCell ref="A9:F9"/>
    <mergeCell ref="G9:AD9"/>
    <mergeCell ref="AE9:BC9"/>
    <mergeCell ref="BD9:BS9"/>
    <mergeCell ref="BT9:CI9"/>
    <mergeCell ref="CJ9:DA9"/>
  </mergeCells>
  <printOptions/>
  <pageMargins left="0.7874015748031497" right="0.5118110236220472" top="0.5905511811023623" bottom="0.3937007874015748" header="0.1968503937007874" footer="0.1968503937007874"/>
  <pageSetup horizontalDpi="600" verticalDpi="600" orientation="portrait" paperSize="9" r:id="rId1"/>
  <rowBreaks count="3" manualBreakCount="3">
    <brk id="40" max="187" man="1"/>
    <brk id="81" max="187" man="1"/>
    <brk id="124" max="104"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L70"/>
  <sheetViews>
    <sheetView view="pageBreakPreview" zoomScaleNormal="120" zoomScaleSheetLayoutView="100" workbookViewId="0" topLeftCell="A65">
      <selection activeCell="DS62" sqref="DS62:EE62"/>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9" customHeight="1" hidden="1"/>
    <row r="2" spans="1:161" ht="11.25">
      <c r="A2" s="96"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8"/>
      <c r="BX2" s="130" t="s">
        <v>1</v>
      </c>
      <c r="BY2" s="131"/>
      <c r="BZ2" s="131"/>
      <c r="CA2" s="131"/>
      <c r="CB2" s="131"/>
      <c r="CC2" s="131"/>
      <c r="CD2" s="131"/>
      <c r="CE2" s="132"/>
      <c r="CF2" s="130" t="s">
        <v>2</v>
      </c>
      <c r="CG2" s="131"/>
      <c r="CH2" s="131"/>
      <c r="CI2" s="131"/>
      <c r="CJ2" s="131"/>
      <c r="CK2" s="131"/>
      <c r="CL2" s="131"/>
      <c r="CM2" s="131"/>
      <c r="CN2" s="131"/>
      <c r="CO2" s="131"/>
      <c r="CP2" s="131"/>
      <c r="CQ2" s="131"/>
      <c r="CR2" s="132"/>
      <c r="CS2" s="130" t="s">
        <v>289</v>
      </c>
      <c r="CT2" s="131"/>
      <c r="CU2" s="131"/>
      <c r="CV2" s="131"/>
      <c r="CW2" s="131"/>
      <c r="CX2" s="131"/>
      <c r="CY2" s="131"/>
      <c r="CZ2" s="131"/>
      <c r="DA2" s="131"/>
      <c r="DB2" s="131"/>
      <c r="DC2" s="131"/>
      <c r="DD2" s="131"/>
      <c r="DE2" s="132"/>
      <c r="DF2" s="109" t="s">
        <v>9</v>
      </c>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1"/>
    </row>
    <row r="3" spans="1:161" ht="11.2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1"/>
      <c r="BX3" s="133"/>
      <c r="BY3" s="134"/>
      <c r="BZ3" s="134"/>
      <c r="CA3" s="134"/>
      <c r="CB3" s="134"/>
      <c r="CC3" s="134"/>
      <c r="CD3" s="134"/>
      <c r="CE3" s="135"/>
      <c r="CF3" s="133"/>
      <c r="CG3" s="134"/>
      <c r="CH3" s="134"/>
      <c r="CI3" s="134"/>
      <c r="CJ3" s="134"/>
      <c r="CK3" s="134"/>
      <c r="CL3" s="134"/>
      <c r="CM3" s="134"/>
      <c r="CN3" s="134"/>
      <c r="CO3" s="134"/>
      <c r="CP3" s="134"/>
      <c r="CQ3" s="134"/>
      <c r="CR3" s="135"/>
      <c r="CS3" s="133"/>
      <c r="CT3" s="134"/>
      <c r="CU3" s="134"/>
      <c r="CV3" s="134"/>
      <c r="CW3" s="134"/>
      <c r="CX3" s="134"/>
      <c r="CY3" s="134"/>
      <c r="CZ3" s="134"/>
      <c r="DA3" s="134"/>
      <c r="DB3" s="134"/>
      <c r="DC3" s="134"/>
      <c r="DD3" s="134"/>
      <c r="DE3" s="135"/>
      <c r="DF3" s="112" t="s">
        <v>3</v>
      </c>
      <c r="DG3" s="113"/>
      <c r="DH3" s="113"/>
      <c r="DI3" s="113"/>
      <c r="DJ3" s="113"/>
      <c r="DK3" s="113"/>
      <c r="DL3" s="144" t="s">
        <v>290</v>
      </c>
      <c r="DM3" s="145"/>
      <c r="DN3" s="145"/>
      <c r="DO3" s="119" t="s">
        <v>4</v>
      </c>
      <c r="DP3" s="119"/>
      <c r="DQ3" s="119"/>
      <c r="DR3" s="120"/>
      <c r="DS3" s="112" t="s">
        <v>3</v>
      </c>
      <c r="DT3" s="113"/>
      <c r="DU3" s="113"/>
      <c r="DV3" s="113"/>
      <c r="DW3" s="113"/>
      <c r="DX3" s="113"/>
      <c r="DY3" s="144" t="s">
        <v>291</v>
      </c>
      <c r="DZ3" s="145"/>
      <c r="EA3" s="145"/>
      <c r="EB3" s="119" t="s">
        <v>4</v>
      </c>
      <c r="EC3" s="119"/>
      <c r="ED3" s="119"/>
      <c r="EE3" s="120"/>
      <c r="EF3" s="112" t="s">
        <v>3</v>
      </c>
      <c r="EG3" s="113"/>
      <c r="EH3" s="113"/>
      <c r="EI3" s="113"/>
      <c r="EJ3" s="113"/>
      <c r="EK3" s="113"/>
      <c r="EL3" s="139" t="s">
        <v>292</v>
      </c>
      <c r="EM3" s="140"/>
      <c r="EN3" s="140"/>
      <c r="EO3" s="119" t="s">
        <v>4</v>
      </c>
      <c r="EP3" s="119"/>
      <c r="EQ3" s="119"/>
      <c r="ER3" s="120"/>
      <c r="ES3" s="130" t="s">
        <v>8</v>
      </c>
      <c r="ET3" s="131"/>
      <c r="EU3" s="131"/>
      <c r="EV3" s="131"/>
      <c r="EW3" s="131"/>
      <c r="EX3" s="131"/>
      <c r="EY3" s="131"/>
      <c r="EZ3" s="131"/>
      <c r="FA3" s="131"/>
      <c r="FB3" s="131"/>
      <c r="FC3" s="131"/>
      <c r="FD3" s="131"/>
      <c r="FE3" s="132"/>
    </row>
    <row r="4" spans="1:161" ht="31.5" customHeight="1">
      <c r="A4" s="127"/>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9"/>
      <c r="BX4" s="136"/>
      <c r="BY4" s="137"/>
      <c r="BZ4" s="137"/>
      <c r="CA4" s="137"/>
      <c r="CB4" s="137"/>
      <c r="CC4" s="137"/>
      <c r="CD4" s="137"/>
      <c r="CE4" s="138"/>
      <c r="CF4" s="136"/>
      <c r="CG4" s="137"/>
      <c r="CH4" s="137"/>
      <c r="CI4" s="137"/>
      <c r="CJ4" s="137"/>
      <c r="CK4" s="137"/>
      <c r="CL4" s="137"/>
      <c r="CM4" s="137"/>
      <c r="CN4" s="137"/>
      <c r="CO4" s="137"/>
      <c r="CP4" s="137"/>
      <c r="CQ4" s="137"/>
      <c r="CR4" s="138"/>
      <c r="CS4" s="136"/>
      <c r="CT4" s="137"/>
      <c r="CU4" s="137"/>
      <c r="CV4" s="137"/>
      <c r="CW4" s="137"/>
      <c r="CX4" s="137"/>
      <c r="CY4" s="137"/>
      <c r="CZ4" s="137"/>
      <c r="DA4" s="137"/>
      <c r="DB4" s="137"/>
      <c r="DC4" s="137"/>
      <c r="DD4" s="137"/>
      <c r="DE4" s="138"/>
      <c r="DF4" s="141" t="s">
        <v>5</v>
      </c>
      <c r="DG4" s="142"/>
      <c r="DH4" s="142"/>
      <c r="DI4" s="142"/>
      <c r="DJ4" s="142"/>
      <c r="DK4" s="142"/>
      <c r="DL4" s="142"/>
      <c r="DM4" s="142"/>
      <c r="DN4" s="142"/>
      <c r="DO4" s="142"/>
      <c r="DP4" s="142"/>
      <c r="DQ4" s="142"/>
      <c r="DR4" s="143"/>
      <c r="DS4" s="141" t="s">
        <v>6</v>
      </c>
      <c r="DT4" s="142"/>
      <c r="DU4" s="142"/>
      <c r="DV4" s="142"/>
      <c r="DW4" s="142"/>
      <c r="DX4" s="142"/>
      <c r="DY4" s="142"/>
      <c r="DZ4" s="142"/>
      <c r="EA4" s="142"/>
      <c r="EB4" s="142"/>
      <c r="EC4" s="142"/>
      <c r="ED4" s="142"/>
      <c r="EE4" s="143"/>
      <c r="EF4" s="141" t="s">
        <v>7</v>
      </c>
      <c r="EG4" s="142"/>
      <c r="EH4" s="142"/>
      <c r="EI4" s="142"/>
      <c r="EJ4" s="142"/>
      <c r="EK4" s="142"/>
      <c r="EL4" s="142"/>
      <c r="EM4" s="142"/>
      <c r="EN4" s="142"/>
      <c r="EO4" s="142"/>
      <c r="EP4" s="142"/>
      <c r="EQ4" s="142"/>
      <c r="ER4" s="143"/>
      <c r="ES4" s="136"/>
      <c r="ET4" s="137"/>
      <c r="EU4" s="137"/>
      <c r="EV4" s="137"/>
      <c r="EW4" s="137"/>
      <c r="EX4" s="137"/>
      <c r="EY4" s="137"/>
      <c r="EZ4" s="137"/>
      <c r="FA4" s="137"/>
      <c r="FB4" s="137"/>
      <c r="FC4" s="137"/>
      <c r="FD4" s="137"/>
      <c r="FE4" s="138"/>
    </row>
    <row r="5" spans="1:161" ht="10.5" customHeight="1" hidden="1">
      <c r="A5" s="23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6"/>
      <c r="BX5" s="167"/>
      <c r="BY5" s="168"/>
      <c r="BZ5" s="168"/>
      <c r="CA5" s="168"/>
      <c r="CB5" s="168"/>
      <c r="CC5" s="168"/>
      <c r="CD5" s="168"/>
      <c r="CE5" s="169"/>
      <c r="CF5" s="170"/>
      <c r="CG5" s="168"/>
      <c r="CH5" s="168"/>
      <c r="CI5" s="168"/>
      <c r="CJ5" s="168"/>
      <c r="CK5" s="168"/>
      <c r="CL5" s="168"/>
      <c r="CM5" s="168"/>
      <c r="CN5" s="168"/>
      <c r="CO5" s="168"/>
      <c r="CP5" s="168"/>
      <c r="CQ5" s="168"/>
      <c r="CR5" s="169"/>
      <c r="CS5" s="188"/>
      <c r="CT5" s="189"/>
      <c r="CU5" s="189"/>
      <c r="CV5" s="189"/>
      <c r="CW5" s="189"/>
      <c r="CX5" s="189"/>
      <c r="CY5" s="189"/>
      <c r="CZ5" s="189"/>
      <c r="DA5" s="189"/>
      <c r="DB5" s="189"/>
      <c r="DC5" s="189"/>
      <c r="DD5" s="189"/>
      <c r="DE5" s="190"/>
      <c r="DF5" s="171"/>
      <c r="DG5" s="172"/>
      <c r="DH5" s="172"/>
      <c r="DI5" s="172"/>
      <c r="DJ5" s="172"/>
      <c r="DK5" s="172"/>
      <c r="DL5" s="172"/>
      <c r="DM5" s="172"/>
      <c r="DN5" s="172"/>
      <c r="DO5" s="172"/>
      <c r="DP5" s="172"/>
      <c r="DQ5" s="172"/>
      <c r="DR5" s="173"/>
      <c r="DS5" s="171"/>
      <c r="DT5" s="172"/>
      <c r="DU5" s="172"/>
      <c r="DV5" s="172"/>
      <c r="DW5" s="172"/>
      <c r="DX5" s="172"/>
      <c r="DY5" s="172"/>
      <c r="DZ5" s="172"/>
      <c r="EA5" s="172"/>
      <c r="EB5" s="172"/>
      <c r="EC5" s="172"/>
      <c r="ED5" s="172"/>
      <c r="EE5" s="173"/>
      <c r="EF5" s="171"/>
      <c r="EG5" s="172"/>
      <c r="EH5" s="172"/>
      <c r="EI5" s="172"/>
      <c r="EJ5" s="172"/>
      <c r="EK5" s="172"/>
      <c r="EL5" s="172"/>
      <c r="EM5" s="172"/>
      <c r="EN5" s="172"/>
      <c r="EO5" s="172"/>
      <c r="EP5" s="172"/>
      <c r="EQ5" s="172"/>
      <c r="ER5" s="173"/>
      <c r="ES5" s="265"/>
      <c r="ET5" s="266"/>
      <c r="EU5" s="266"/>
      <c r="EV5" s="266"/>
      <c r="EW5" s="266"/>
      <c r="EX5" s="266"/>
      <c r="EY5" s="266"/>
      <c r="EZ5" s="266"/>
      <c r="FA5" s="266"/>
      <c r="FB5" s="266"/>
      <c r="FC5" s="266"/>
      <c r="FD5" s="266"/>
      <c r="FE5" s="267"/>
    </row>
    <row r="6" spans="1:168" ht="15" customHeight="1">
      <c r="A6" s="347" t="s">
        <v>417</v>
      </c>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9"/>
      <c r="BX6" s="179" t="s">
        <v>82</v>
      </c>
      <c r="BY6" s="180"/>
      <c r="BZ6" s="180"/>
      <c r="CA6" s="180"/>
      <c r="CB6" s="180"/>
      <c r="CC6" s="180"/>
      <c r="CD6" s="180"/>
      <c r="CE6" s="181"/>
      <c r="CF6" s="182" t="s">
        <v>46</v>
      </c>
      <c r="CG6" s="180"/>
      <c r="CH6" s="180"/>
      <c r="CI6" s="180"/>
      <c r="CJ6" s="180"/>
      <c r="CK6" s="180"/>
      <c r="CL6" s="180"/>
      <c r="CM6" s="180"/>
      <c r="CN6" s="180"/>
      <c r="CO6" s="180"/>
      <c r="CP6" s="180"/>
      <c r="CQ6" s="180"/>
      <c r="CR6" s="181"/>
      <c r="CS6" s="188"/>
      <c r="CT6" s="189"/>
      <c r="CU6" s="189"/>
      <c r="CV6" s="189"/>
      <c r="CW6" s="189"/>
      <c r="CX6" s="189"/>
      <c r="CY6" s="189"/>
      <c r="CZ6" s="189"/>
      <c r="DA6" s="189"/>
      <c r="DB6" s="189"/>
      <c r="DC6" s="189"/>
      <c r="DD6" s="189"/>
      <c r="DE6" s="190"/>
      <c r="DF6" s="171">
        <f>DF7+DF27+DF39</f>
        <v>1061966.3399999999</v>
      </c>
      <c r="DG6" s="172"/>
      <c r="DH6" s="172"/>
      <c r="DI6" s="172"/>
      <c r="DJ6" s="172"/>
      <c r="DK6" s="172"/>
      <c r="DL6" s="172"/>
      <c r="DM6" s="172"/>
      <c r="DN6" s="172"/>
      <c r="DO6" s="172"/>
      <c r="DP6" s="172"/>
      <c r="DQ6" s="172"/>
      <c r="DR6" s="173"/>
      <c r="DS6" s="171">
        <f>DS7+DS27+DS39</f>
        <v>860000</v>
      </c>
      <c r="DT6" s="172"/>
      <c r="DU6" s="172"/>
      <c r="DV6" s="172"/>
      <c r="DW6" s="172"/>
      <c r="DX6" s="172"/>
      <c r="DY6" s="172"/>
      <c r="DZ6" s="172"/>
      <c r="EA6" s="172"/>
      <c r="EB6" s="172"/>
      <c r="EC6" s="172"/>
      <c r="ED6" s="172"/>
      <c r="EE6" s="173"/>
      <c r="EF6" s="171">
        <f>EF7+EF27+EF39</f>
        <v>860000</v>
      </c>
      <c r="EG6" s="172"/>
      <c r="EH6" s="172"/>
      <c r="EI6" s="172"/>
      <c r="EJ6" s="172"/>
      <c r="EK6" s="172"/>
      <c r="EL6" s="172"/>
      <c r="EM6" s="172"/>
      <c r="EN6" s="172"/>
      <c r="EO6" s="172"/>
      <c r="EP6" s="172"/>
      <c r="EQ6" s="172"/>
      <c r="ER6" s="173"/>
      <c r="ES6" s="265"/>
      <c r="ET6" s="266"/>
      <c r="EU6" s="266"/>
      <c r="EV6" s="266"/>
      <c r="EW6" s="266"/>
      <c r="EX6" s="266"/>
      <c r="EY6" s="266"/>
      <c r="EZ6" s="266"/>
      <c r="FA6" s="266"/>
      <c r="FB6" s="266"/>
      <c r="FC6" s="266"/>
      <c r="FD6" s="266"/>
      <c r="FE6" s="267"/>
      <c r="FL6" s="1" t="s">
        <v>458</v>
      </c>
    </row>
    <row r="7" spans="1:161" ht="22.5" customHeight="1">
      <c r="A7" s="297" t="s">
        <v>83</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9"/>
      <c r="BX7" s="167" t="s">
        <v>84</v>
      </c>
      <c r="BY7" s="168"/>
      <c r="BZ7" s="168"/>
      <c r="CA7" s="168"/>
      <c r="CB7" s="168"/>
      <c r="CC7" s="168"/>
      <c r="CD7" s="168"/>
      <c r="CE7" s="169"/>
      <c r="CF7" s="170" t="s">
        <v>46</v>
      </c>
      <c r="CG7" s="168"/>
      <c r="CH7" s="168"/>
      <c r="CI7" s="168"/>
      <c r="CJ7" s="168"/>
      <c r="CK7" s="168"/>
      <c r="CL7" s="168"/>
      <c r="CM7" s="168"/>
      <c r="CN7" s="168"/>
      <c r="CO7" s="168"/>
      <c r="CP7" s="168"/>
      <c r="CQ7" s="168"/>
      <c r="CR7" s="169"/>
      <c r="CS7" s="345"/>
      <c r="CT7" s="115"/>
      <c r="CU7" s="115"/>
      <c r="CV7" s="115"/>
      <c r="CW7" s="115"/>
      <c r="CX7" s="115"/>
      <c r="CY7" s="115"/>
      <c r="CZ7" s="115"/>
      <c r="DA7" s="115"/>
      <c r="DB7" s="115"/>
      <c r="DC7" s="115"/>
      <c r="DD7" s="115"/>
      <c r="DE7" s="346"/>
      <c r="DF7" s="171">
        <f>DF8+DF13</f>
        <v>72860</v>
      </c>
      <c r="DG7" s="172"/>
      <c r="DH7" s="172"/>
      <c r="DI7" s="172"/>
      <c r="DJ7" s="172"/>
      <c r="DK7" s="172"/>
      <c r="DL7" s="172"/>
      <c r="DM7" s="172"/>
      <c r="DN7" s="172"/>
      <c r="DO7" s="172"/>
      <c r="DP7" s="172"/>
      <c r="DQ7" s="172"/>
      <c r="DR7" s="173"/>
      <c r="DS7" s="171">
        <f>DS8+DS13</f>
        <v>72860</v>
      </c>
      <c r="DT7" s="172"/>
      <c r="DU7" s="172"/>
      <c r="DV7" s="172"/>
      <c r="DW7" s="172"/>
      <c r="DX7" s="172"/>
      <c r="DY7" s="172"/>
      <c r="DZ7" s="172"/>
      <c r="EA7" s="172"/>
      <c r="EB7" s="172"/>
      <c r="EC7" s="172"/>
      <c r="ED7" s="172"/>
      <c r="EE7" s="173"/>
      <c r="EF7" s="171">
        <f>EF8+EF13</f>
        <v>72860</v>
      </c>
      <c r="EG7" s="172"/>
      <c r="EH7" s="172"/>
      <c r="EI7" s="172"/>
      <c r="EJ7" s="172"/>
      <c r="EK7" s="172"/>
      <c r="EL7" s="172"/>
      <c r="EM7" s="172"/>
      <c r="EN7" s="172"/>
      <c r="EO7" s="172"/>
      <c r="EP7" s="172"/>
      <c r="EQ7" s="172"/>
      <c r="ER7" s="173"/>
      <c r="ES7" s="265" t="s">
        <v>46</v>
      </c>
      <c r="ET7" s="266"/>
      <c r="EU7" s="266"/>
      <c r="EV7" s="266"/>
      <c r="EW7" s="266"/>
      <c r="EX7" s="266"/>
      <c r="EY7" s="266"/>
      <c r="EZ7" s="266"/>
      <c r="FA7" s="266"/>
      <c r="FB7" s="266"/>
      <c r="FC7" s="266"/>
      <c r="FD7" s="266"/>
      <c r="FE7" s="267"/>
    </row>
    <row r="8" spans="1:161" ht="22.5" customHeight="1">
      <c r="A8" s="231" t="s">
        <v>85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6"/>
      <c r="BX8" s="167" t="s">
        <v>86</v>
      </c>
      <c r="BY8" s="168"/>
      <c r="BZ8" s="168"/>
      <c r="CA8" s="168"/>
      <c r="CB8" s="168"/>
      <c r="CC8" s="168"/>
      <c r="CD8" s="168"/>
      <c r="CE8" s="169"/>
      <c r="CF8" s="170" t="s">
        <v>87</v>
      </c>
      <c r="CG8" s="168"/>
      <c r="CH8" s="168"/>
      <c r="CI8" s="168"/>
      <c r="CJ8" s="168"/>
      <c r="CK8" s="168"/>
      <c r="CL8" s="168"/>
      <c r="CM8" s="168"/>
      <c r="CN8" s="168"/>
      <c r="CO8" s="168"/>
      <c r="CP8" s="168"/>
      <c r="CQ8" s="168"/>
      <c r="CR8" s="169"/>
      <c r="CS8" s="188">
        <v>211</v>
      </c>
      <c r="CT8" s="189"/>
      <c r="CU8" s="189"/>
      <c r="CV8" s="189"/>
      <c r="CW8" s="189"/>
      <c r="CX8" s="189"/>
      <c r="CY8" s="189"/>
      <c r="CZ8" s="189"/>
      <c r="DA8" s="189"/>
      <c r="DB8" s="189"/>
      <c r="DC8" s="189"/>
      <c r="DD8" s="189"/>
      <c r="DE8" s="190"/>
      <c r="DF8" s="171">
        <v>55960</v>
      </c>
      <c r="DG8" s="172"/>
      <c r="DH8" s="172"/>
      <c r="DI8" s="172"/>
      <c r="DJ8" s="172"/>
      <c r="DK8" s="172"/>
      <c r="DL8" s="172"/>
      <c r="DM8" s="172"/>
      <c r="DN8" s="172"/>
      <c r="DO8" s="172"/>
      <c r="DP8" s="172"/>
      <c r="DQ8" s="172"/>
      <c r="DR8" s="173"/>
      <c r="DS8" s="171">
        <v>55960</v>
      </c>
      <c r="DT8" s="172"/>
      <c r="DU8" s="172"/>
      <c r="DV8" s="172"/>
      <c r="DW8" s="172"/>
      <c r="DX8" s="172"/>
      <c r="DY8" s="172"/>
      <c r="DZ8" s="172"/>
      <c r="EA8" s="172"/>
      <c r="EB8" s="172"/>
      <c r="EC8" s="172"/>
      <c r="ED8" s="172"/>
      <c r="EE8" s="173"/>
      <c r="EF8" s="171">
        <v>55960</v>
      </c>
      <c r="EG8" s="172"/>
      <c r="EH8" s="172"/>
      <c r="EI8" s="172"/>
      <c r="EJ8" s="172"/>
      <c r="EK8" s="172"/>
      <c r="EL8" s="172"/>
      <c r="EM8" s="172"/>
      <c r="EN8" s="172"/>
      <c r="EO8" s="172"/>
      <c r="EP8" s="172"/>
      <c r="EQ8" s="172"/>
      <c r="ER8" s="173"/>
      <c r="ES8" s="265" t="s">
        <v>46</v>
      </c>
      <c r="ET8" s="266"/>
      <c r="EU8" s="266"/>
      <c r="EV8" s="266"/>
      <c r="EW8" s="266"/>
      <c r="EX8" s="266"/>
      <c r="EY8" s="266"/>
      <c r="EZ8" s="266"/>
      <c r="FA8" s="266"/>
      <c r="FB8" s="266"/>
      <c r="FC8" s="266"/>
      <c r="FD8" s="266"/>
      <c r="FE8" s="267"/>
    </row>
    <row r="9" spans="1:161" ht="10.5" customHeight="1">
      <c r="A9" s="259"/>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4"/>
      <c r="BX9" s="167" t="s">
        <v>403</v>
      </c>
      <c r="BY9" s="168"/>
      <c r="BZ9" s="168"/>
      <c r="CA9" s="168"/>
      <c r="CB9" s="168"/>
      <c r="CC9" s="168"/>
      <c r="CD9" s="168"/>
      <c r="CE9" s="169"/>
      <c r="CF9" s="170" t="s">
        <v>87</v>
      </c>
      <c r="CG9" s="168"/>
      <c r="CH9" s="168"/>
      <c r="CI9" s="168"/>
      <c r="CJ9" s="168"/>
      <c r="CK9" s="168"/>
      <c r="CL9" s="168"/>
      <c r="CM9" s="168"/>
      <c r="CN9" s="168"/>
      <c r="CO9" s="168"/>
      <c r="CP9" s="168"/>
      <c r="CQ9" s="168"/>
      <c r="CR9" s="169"/>
      <c r="CS9" s="188"/>
      <c r="CT9" s="189"/>
      <c r="CU9" s="189"/>
      <c r="CV9" s="189"/>
      <c r="CW9" s="189"/>
      <c r="CX9" s="189"/>
      <c r="CY9" s="189"/>
      <c r="CZ9" s="189"/>
      <c r="DA9" s="189"/>
      <c r="DB9" s="189"/>
      <c r="DC9" s="189"/>
      <c r="DD9" s="189"/>
      <c r="DE9" s="190"/>
      <c r="DF9" s="171"/>
      <c r="DG9" s="172"/>
      <c r="DH9" s="172"/>
      <c r="DI9" s="172"/>
      <c r="DJ9" s="172"/>
      <c r="DK9" s="172"/>
      <c r="DL9" s="172"/>
      <c r="DM9" s="172"/>
      <c r="DN9" s="172"/>
      <c r="DO9" s="172"/>
      <c r="DP9" s="172"/>
      <c r="DQ9" s="172"/>
      <c r="DR9" s="173"/>
      <c r="DS9" s="171"/>
      <c r="DT9" s="172"/>
      <c r="DU9" s="172"/>
      <c r="DV9" s="172"/>
      <c r="DW9" s="172"/>
      <c r="DX9" s="172"/>
      <c r="DY9" s="172"/>
      <c r="DZ9" s="172"/>
      <c r="EA9" s="172"/>
      <c r="EB9" s="172"/>
      <c r="EC9" s="172"/>
      <c r="ED9" s="172"/>
      <c r="EE9" s="173"/>
      <c r="EF9" s="171"/>
      <c r="EG9" s="172"/>
      <c r="EH9" s="172"/>
      <c r="EI9" s="172"/>
      <c r="EJ9" s="172"/>
      <c r="EK9" s="172"/>
      <c r="EL9" s="172"/>
      <c r="EM9" s="172"/>
      <c r="EN9" s="172"/>
      <c r="EO9" s="172"/>
      <c r="EP9" s="172"/>
      <c r="EQ9" s="172"/>
      <c r="ER9" s="173"/>
      <c r="ES9" s="265" t="s">
        <v>46</v>
      </c>
      <c r="ET9" s="266"/>
      <c r="EU9" s="266"/>
      <c r="EV9" s="266"/>
      <c r="EW9" s="266"/>
      <c r="EX9" s="266"/>
      <c r="EY9" s="266"/>
      <c r="EZ9" s="266"/>
      <c r="FA9" s="266"/>
      <c r="FB9" s="266"/>
      <c r="FC9" s="266"/>
      <c r="FD9" s="266"/>
      <c r="FE9" s="267"/>
    </row>
    <row r="10" spans="1:161" ht="10.5" customHeight="1">
      <c r="A10" s="259" t="s">
        <v>88</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4"/>
      <c r="BX10" s="167" t="s">
        <v>89</v>
      </c>
      <c r="BY10" s="168"/>
      <c r="BZ10" s="168"/>
      <c r="CA10" s="168"/>
      <c r="CB10" s="168"/>
      <c r="CC10" s="168"/>
      <c r="CD10" s="168"/>
      <c r="CE10" s="169"/>
      <c r="CF10" s="170" t="s">
        <v>90</v>
      </c>
      <c r="CG10" s="168"/>
      <c r="CH10" s="168"/>
      <c r="CI10" s="168"/>
      <c r="CJ10" s="168"/>
      <c r="CK10" s="168"/>
      <c r="CL10" s="168"/>
      <c r="CM10" s="168"/>
      <c r="CN10" s="168"/>
      <c r="CO10" s="168"/>
      <c r="CP10" s="168"/>
      <c r="CQ10" s="168"/>
      <c r="CR10" s="169"/>
      <c r="CS10" s="188"/>
      <c r="CT10" s="189"/>
      <c r="CU10" s="189"/>
      <c r="CV10" s="189"/>
      <c r="CW10" s="189"/>
      <c r="CX10" s="189"/>
      <c r="CY10" s="189"/>
      <c r="CZ10" s="189"/>
      <c r="DA10" s="189"/>
      <c r="DB10" s="189"/>
      <c r="DC10" s="189"/>
      <c r="DD10" s="189"/>
      <c r="DE10" s="190"/>
      <c r="DF10" s="171"/>
      <c r="DG10" s="172"/>
      <c r="DH10" s="172"/>
      <c r="DI10" s="172"/>
      <c r="DJ10" s="172"/>
      <c r="DK10" s="172"/>
      <c r="DL10" s="172"/>
      <c r="DM10" s="172"/>
      <c r="DN10" s="172"/>
      <c r="DO10" s="172"/>
      <c r="DP10" s="172"/>
      <c r="DQ10" s="172"/>
      <c r="DR10" s="173"/>
      <c r="DS10" s="171"/>
      <c r="DT10" s="172"/>
      <c r="DU10" s="172"/>
      <c r="DV10" s="172"/>
      <c r="DW10" s="172"/>
      <c r="DX10" s="172"/>
      <c r="DY10" s="172"/>
      <c r="DZ10" s="172"/>
      <c r="EA10" s="172"/>
      <c r="EB10" s="172"/>
      <c r="EC10" s="172"/>
      <c r="ED10" s="172"/>
      <c r="EE10" s="173"/>
      <c r="EF10" s="171"/>
      <c r="EG10" s="172"/>
      <c r="EH10" s="172"/>
      <c r="EI10" s="172"/>
      <c r="EJ10" s="172"/>
      <c r="EK10" s="172"/>
      <c r="EL10" s="172"/>
      <c r="EM10" s="172"/>
      <c r="EN10" s="172"/>
      <c r="EO10" s="172"/>
      <c r="EP10" s="172"/>
      <c r="EQ10" s="172"/>
      <c r="ER10" s="173"/>
      <c r="ES10" s="265" t="s">
        <v>46</v>
      </c>
      <c r="ET10" s="266"/>
      <c r="EU10" s="266"/>
      <c r="EV10" s="266"/>
      <c r="EW10" s="266"/>
      <c r="EX10" s="266"/>
      <c r="EY10" s="266"/>
      <c r="EZ10" s="266"/>
      <c r="FA10" s="266"/>
      <c r="FB10" s="266"/>
      <c r="FC10" s="266"/>
      <c r="FD10" s="266"/>
      <c r="FE10" s="267"/>
    </row>
    <row r="11" spans="1:161" ht="22.5" customHeight="1">
      <c r="A11" s="231" t="s">
        <v>91</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6"/>
      <c r="BX11" s="167" t="s">
        <v>92</v>
      </c>
      <c r="BY11" s="168"/>
      <c r="BZ11" s="168"/>
      <c r="CA11" s="168"/>
      <c r="CB11" s="168"/>
      <c r="CC11" s="168"/>
      <c r="CD11" s="168"/>
      <c r="CE11" s="169"/>
      <c r="CF11" s="170" t="s">
        <v>93</v>
      </c>
      <c r="CG11" s="168"/>
      <c r="CH11" s="168"/>
      <c r="CI11" s="168"/>
      <c r="CJ11" s="168"/>
      <c r="CK11" s="168"/>
      <c r="CL11" s="168"/>
      <c r="CM11" s="168"/>
      <c r="CN11" s="168"/>
      <c r="CO11" s="168"/>
      <c r="CP11" s="168"/>
      <c r="CQ11" s="168"/>
      <c r="CR11" s="169"/>
      <c r="CS11" s="188"/>
      <c r="CT11" s="189"/>
      <c r="CU11" s="189"/>
      <c r="CV11" s="189"/>
      <c r="CW11" s="189"/>
      <c r="CX11" s="189"/>
      <c r="CY11" s="189"/>
      <c r="CZ11" s="189"/>
      <c r="DA11" s="189"/>
      <c r="DB11" s="189"/>
      <c r="DC11" s="189"/>
      <c r="DD11" s="189"/>
      <c r="DE11" s="190"/>
      <c r="DF11" s="171"/>
      <c r="DG11" s="172"/>
      <c r="DH11" s="172"/>
      <c r="DI11" s="172"/>
      <c r="DJ11" s="172"/>
      <c r="DK11" s="172"/>
      <c r="DL11" s="172"/>
      <c r="DM11" s="172"/>
      <c r="DN11" s="172"/>
      <c r="DO11" s="172"/>
      <c r="DP11" s="172"/>
      <c r="DQ11" s="172"/>
      <c r="DR11" s="173"/>
      <c r="DS11" s="171"/>
      <c r="DT11" s="172"/>
      <c r="DU11" s="172"/>
      <c r="DV11" s="172"/>
      <c r="DW11" s="172"/>
      <c r="DX11" s="172"/>
      <c r="DY11" s="172"/>
      <c r="DZ11" s="172"/>
      <c r="EA11" s="172"/>
      <c r="EB11" s="172"/>
      <c r="EC11" s="172"/>
      <c r="ED11" s="172"/>
      <c r="EE11" s="173"/>
      <c r="EF11" s="171"/>
      <c r="EG11" s="172"/>
      <c r="EH11" s="172"/>
      <c r="EI11" s="172"/>
      <c r="EJ11" s="172"/>
      <c r="EK11" s="172"/>
      <c r="EL11" s="172"/>
      <c r="EM11" s="172"/>
      <c r="EN11" s="172"/>
      <c r="EO11" s="172"/>
      <c r="EP11" s="172"/>
      <c r="EQ11" s="172"/>
      <c r="ER11" s="173"/>
      <c r="ES11" s="265" t="s">
        <v>46</v>
      </c>
      <c r="ET11" s="266"/>
      <c r="EU11" s="266"/>
      <c r="EV11" s="266"/>
      <c r="EW11" s="266"/>
      <c r="EX11" s="266"/>
      <c r="EY11" s="266"/>
      <c r="EZ11" s="266"/>
      <c r="FA11" s="266"/>
      <c r="FB11" s="266"/>
      <c r="FC11" s="266"/>
      <c r="FD11" s="266"/>
      <c r="FE11" s="267"/>
    </row>
    <row r="12" spans="1:161" ht="22.5" customHeight="1">
      <c r="A12" s="231" t="s">
        <v>94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6"/>
      <c r="BX12" s="167" t="s">
        <v>95</v>
      </c>
      <c r="BY12" s="168"/>
      <c r="BZ12" s="168"/>
      <c r="CA12" s="168"/>
      <c r="CB12" s="168"/>
      <c r="CC12" s="168"/>
      <c r="CD12" s="168"/>
      <c r="CE12" s="169"/>
      <c r="CF12" s="170" t="s">
        <v>96</v>
      </c>
      <c r="CG12" s="168"/>
      <c r="CH12" s="168"/>
      <c r="CI12" s="168"/>
      <c r="CJ12" s="168"/>
      <c r="CK12" s="168"/>
      <c r="CL12" s="168"/>
      <c r="CM12" s="168"/>
      <c r="CN12" s="168"/>
      <c r="CO12" s="168"/>
      <c r="CP12" s="168"/>
      <c r="CQ12" s="168"/>
      <c r="CR12" s="169"/>
      <c r="CS12" s="188"/>
      <c r="CT12" s="189"/>
      <c r="CU12" s="189"/>
      <c r="CV12" s="189"/>
      <c r="CW12" s="189"/>
      <c r="CX12" s="189"/>
      <c r="CY12" s="189"/>
      <c r="CZ12" s="189"/>
      <c r="DA12" s="189"/>
      <c r="DB12" s="189"/>
      <c r="DC12" s="189"/>
      <c r="DD12" s="189"/>
      <c r="DE12" s="190"/>
      <c r="DF12" s="171">
        <v>16900</v>
      </c>
      <c r="DG12" s="172"/>
      <c r="DH12" s="172"/>
      <c r="DI12" s="172"/>
      <c r="DJ12" s="172"/>
      <c r="DK12" s="172"/>
      <c r="DL12" s="172"/>
      <c r="DM12" s="172"/>
      <c r="DN12" s="172"/>
      <c r="DO12" s="172"/>
      <c r="DP12" s="172"/>
      <c r="DQ12" s="172"/>
      <c r="DR12" s="173"/>
      <c r="DS12" s="171">
        <v>16900</v>
      </c>
      <c r="DT12" s="172"/>
      <c r="DU12" s="172"/>
      <c r="DV12" s="172"/>
      <c r="DW12" s="172"/>
      <c r="DX12" s="172"/>
      <c r="DY12" s="172"/>
      <c r="DZ12" s="172"/>
      <c r="EA12" s="172"/>
      <c r="EB12" s="172"/>
      <c r="EC12" s="172"/>
      <c r="ED12" s="172"/>
      <c r="EE12" s="173"/>
      <c r="EF12" s="171">
        <v>16900</v>
      </c>
      <c r="EG12" s="172"/>
      <c r="EH12" s="172"/>
      <c r="EI12" s="172"/>
      <c r="EJ12" s="172"/>
      <c r="EK12" s="172"/>
      <c r="EL12" s="172"/>
      <c r="EM12" s="172"/>
      <c r="EN12" s="172"/>
      <c r="EO12" s="172"/>
      <c r="EP12" s="172"/>
      <c r="EQ12" s="172"/>
      <c r="ER12" s="173"/>
      <c r="ES12" s="265" t="s">
        <v>46</v>
      </c>
      <c r="ET12" s="266"/>
      <c r="EU12" s="266"/>
      <c r="EV12" s="266"/>
      <c r="EW12" s="266"/>
      <c r="EX12" s="266"/>
      <c r="EY12" s="266"/>
      <c r="EZ12" s="266"/>
      <c r="FA12" s="266"/>
      <c r="FB12" s="266"/>
      <c r="FC12" s="266"/>
      <c r="FD12" s="266"/>
      <c r="FE12" s="267"/>
    </row>
    <row r="13" spans="1:161" ht="22.5" customHeight="1">
      <c r="A13" s="312" t="s">
        <v>97</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4"/>
      <c r="BX13" s="167" t="s">
        <v>98</v>
      </c>
      <c r="BY13" s="168"/>
      <c r="BZ13" s="168"/>
      <c r="CA13" s="168"/>
      <c r="CB13" s="168"/>
      <c r="CC13" s="168"/>
      <c r="CD13" s="168"/>
      <c r="CE13" s="169"/>
      <c r="CF13" s="170" t="s">
        <v>96</v>
      </c>
      <c r="CG13" s="168"/>
      <c r="CH13" s="168"/>
      <c r="CI13" s="168"/>
      <c r="CJ13" s="168"/>
      <c r="CK13" s="168"/>
      <c r="CL13" s="168"/>
      <c r="CM13" s="168"/>
      <c r="CN13" s="168"/>
      <c r="CO13" s="168"/>
      <c r="CP13" s="168"/>
      <c r="CQ13" s="168"/>
      <c r="CR13" s="169"/>
      <c r="CS13" s="188">
        <v>213</v>
      </c>
      <c r="CT13" s="189"/>
      <c r="CU13" s="189"/>
      <c r="CV13" s="189"/>
      <c r="CW13" s="189"/>
      <c r="CX13" s="189"/>
      <c r="CY13" s="189"/>
      <c r="CZ13" s="189"/>
      <c r="DA13" s="189"/>
      <c r="DB13" s="189"/>
      <c r="DC13" s="189"/>
      <c r="DD13" s="189"/>
      <c r="DE13" s="190"/>
      <c r="DF13" s="171">
        <v>16900</v>
      </c>
      <c r="DG13" s="172"/>
      <c r="DH13" s="172"/>
      <c r="DI13" s="172"/>
      <c r="DJ13" s="172"/>
      <c r="DK13" s="172"/>
      <c r="DL13" s="172"/>
      <c r="DM13" s="172"/>
      <c r="DN13" s="172"/>
      <c r="DO13" s="172"/>
      <c r="DP13" s="172"/>
      <c r="DQ13" s="172"/>
      <c r="DR13" s="173"/>
      <c r="DS13" s="171">
        <v>16900</v>
      </c>
      <c r="DT13" s="172"/>
      <c r="DU13" s="172"/>
      <c r="DV13" s="172"/>
      <c r="DW13" s="172"/>
      <c r="DX13" s="172"/>
      <c r="DY13" s="172"/>
      <c r="DZ13" s="172"/>
      <c r="EA13" s="172"/>
      <c r="EB13" s="172"/>
      <c r="EC13" s="172"/>
      <c r="ED13" s="172"/>
      <c r="EE13" s="173"/>
      <c r="EF13" s="171">
        <v>16900</v>
      </c>
      <c r="EG13" s="172"/>
      <c r="EH13" s="172"/>
      <c r="EI13" s="172"/>
      <c r="EJ13" s="172"/>
      <c r="EK13" s="172"/>
      <c r="EL13" s="172"/>
      <c r="EM13" s="172"/>
      <c r="EN13" s="172"/>
      <c r="EO13" s="172"/>
      <c r="EP13" s="172"/>
      <c r="EQ13" s="172"/>
      <c r="ER13" s="173"/>
      <c r="ES13" s="265" t="s">
        <v>46</v>
      </c>
      <c r="ET13" s="266"/>
      <c r="EU13" s="266"/>
      <c r="EV13" s="266"/>
      <c r="EW13" s="266"/>
      <c r="EX13" s="266"/>
      <c r="EY13" s="266"/>
      <c r="EZ13" s="266"/>
      <c r="FA13" s="266"/>
      <c r="FB13" s="266"/>
      <c r="FC13" s="266"/>
      <c r="FD13" s="266"/>
      <c r="FE13" s="267"/>
    </row>
    <row r="14" spans="1:161" ht="10.5" customHeight="1" thickBot="1">
      <c r="A14" s="341" t="s">
        <v>99</v>
      </c>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c r="BW14" s="343"/>
      <c r="BX14" s="123" t="s">
        <v>100</v>
      </c>
      <c r="BY14" s="124"/>
      <c r="BZ14" s="124"/>
      <c r="CA14" s="124"/>
      <c r="CB14" s="124"/>
      <c r="CC14" s="124"/>
      <c r="CD14" s="124"/>
      <c r="CE14" s="300"/>
      <c r="CF14" s="301" t="s">
        <v>96</v>
      </c>
      <c r="CG14" s="124"/>
      <c r="CH14" s="124"/>
      <c r="CI14" s="124"/>
      <c r="CJ14" s="124"/>
      <c r="CK14" s="124"/>
      <c r="CL14" s="124"/>
      <c r="CM14" s="124"/>
      <c r="CN14" s="124"/>
      <c r="CO14" s="124"/>
      <c r="CP14" s="124"/>
      <c r="CQ14" s="124"/>
      <c r="CR14" s="300"/>
      <c r="CS14" s="294"/>
      <c r="CT14" s="295"/>
      <c r="CU14" s="295"/>
      <c r="CV14" s="295"/>
      <c r="CW14" s="295"/>
      <c r="CX14" s="295"/>
      <c r="CY14" s="295"/>
      <c r="CZ14" s="295"/>
      <c r="DA14" s="295"/>
      <c r="DB14" s="295"/>
      <c r="DC14" s="295"/>
      <c r="DD14" s="295"/>
      <c r="DE14" s="344"/>
      <c r="DF14" s="305"/>
      <c r="DG14" s="306"/>
      <c r="DH14" s="306"/>
      <c r="DI14" s="306"/>
      <c r="DJ14" s="306"/>
      <c r="DK14" s="306"/>
      <c r="DL14" s="306"/>
      <c r="DM14" s="306"/>
      <c r="DN14" s="306"/>
      <c r="DO14" s="306"/>
      <c r="DP14" s="306"/>
      <c r="DQ14" s="306"/>
      <c r="DR14" s="307"/>
      <c r="DS14" s="305"/>
      <c r="DT14" s="306"/>
      <c r="DU14" s="306"/>
      <c r="DV14" s="306"/>
      <c r="DW14" s="306"/>
      <c r="DX14" s="306"/>
      <c r="DY14" s="306"/>
      <c r="DZ14" s="306"/>
      <c r="EA14" s="306"/>
      <c r="EB14" s="306"/>
      <c r="EC14" s="306"/>
      <c r="ED14" s="306"/>
      <c r="EE14" s="307"/>
      <c r="EF14" s="305"/>
      <c r="EG14" s="306"/>
      <c r="EH14" s="306"/>
      <c r="EI14" s="306"/>
      <c r="EJ14" s="306"/>
      <c r="EK14" s="306"/>
      <c r="EL14" s="306"/>
      <c r="EM14" s="306"/>
      <c r="EN14" s="306"/>
      <c r="EO14" s="306"/>
      <c r="EP14" s="306"/>
      <c r="EQ14" s="306"/>
      <c r="ER14" s="307"/>
      <c r="ES14" s="338" t="s">
        <v>46</v>
      </c>
      <c r="ET14" s="339"/>
      <c r="EU14" s="339"/>
      <c r="EV14" s="339"/>
      <c r="EW14" s="339"/>
      <c r="EX14" s="339"/>
      <c r="EY14" s="339"/>
      <c r="EZ14" s="339"/>
      <c r="FA14" s="339"/>
      <c r="FB14" s="339"/>
      <c r="FC14" s="339"/>
      <c r="FD14" s="339"/>
      <c r="FE14" s="340"/>
    </row>
    <row r="15" spans="1:161" ht="10.5" customHeight="1">
      <c r="A15" s="259" t="s">
        <v>101</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4"/>
      <c r="BX15" s="167" t="s">
        <v>102</v>
      </c>
      <c r="BY15" s="168"/>
      <c r="BZ15" s="168"/>
      <c r="CA15" s="168"/>
      <c r="CB15" s="168"/>
      <c r="CC15" s="168"/>
      <c r="CD15" s="168"/>
      <c r="CE15" s="169"/>
      <c r="CF15" s="170" t="s">
        <v>103</v>
      </c>
      <c r="CG15" s="168"/>
      <c r="CH15" s="168"/>
      <c r="CI15" s="168"/>
      <c r="CJ15" s="168"/>
      <c r="CK15" s="168"/>
      <c r="CL15" s="168"/>
      <c r="CM15" s="168"/>
      <c r="CN15" s="168"/>
      <c r="CO15" s="168"/>
      <c r="CP15" s="168"/>
      <c r="CQ15" s="168"/>
      <c r="CR15" s="169"/>
      <c r="CS15" s="188"/>
      <c r="CT15" s="189"/>
      <c r="CU15" s="189"/>
      <c r="CV15" s="189"/>
      <c r="CW15" s="189"/>
      <c r="CX15" s="189"/>
      <c r="CY15" s="189"/>
      <c r="CZ15" s="189"/>
      <c r="DA15" s="189"/>
      <c r="DB15" s="189"/>
      <c r="DC15" s="189"/>
      <c r="DD15" s="189"/>
      <c r="DE15" s="190"/>
      <c r="DF15" s="171"/>
      <c r="DG15" s="172"/>
      <c r="DH15" s="172"/>
      <c r="DI15" s="172"/>
      <c r="DJ15" s="172"/>
      <c r="DK15" s="172"/>
      <c r="DL15" s="172"/>
      <c r="DM15" s="172"/>
      <c r="DN15" s="172"/>
      <c r="DO15" s="172"/>
      <c r="DP15" s="172"/>
      <c r="DQ15" s="172"/>
      <c r="DR15" s="173"/>
      <c r="DS15" s="171"/>
      <c r="DT15" s="172"/>
      <c r="DU15" s="172"/>
      <c r="DV15" s="172"/>
      <c r="DW15" s="172"/>
      <c r="DX15" s="172"/>
      <c r="DY15" s="172"/>
      <c r="DZ15" s="172"/>
      <c r="EA15" s="172"/>
      <c r="EB15" s="172"/>
      <c r="EC15" s="172"/>
      <c r="ED15" s="172"/>
      <c r="EE15" s="173"/>
      <c r="EF15" s="171"/>
      <c r="EG15" s="172"/>
      <c r="EH15" s="172"/>
      <c r="EI15" s="172"/>
      <c r="EJ15" s="172"/>
      <c r="EK15" s="172"/>
      <c r="EL15" s="172"/>
      <c r="EM15" s="172"/>
      <c r="EN15" s="172"/>
      <c r="EO15" s="172"/>
      <c r="EP15" s="172"/>
      <c r="EQ15" s="172"/>
      <c r="ER15" s="173"/>
      <c r="ES15" s="265" t="s">
        <v>46</v>
      </c>
      <c r="ET15" s="266"/>
      <c r="EU15" s="266"/>
      <c r="EV15" s="266"/>
      <c r="EW15" s="266"/>
      <c r="EX15" s="266"/>
      <c r="EY15" s="266"/>
      <c r="EZ15" s="266"/>
      <c r="FA15" s="266"/>
      <c r="FB15" s="266"/>
      <c r="FC15" s="266"/>
      <c r="FD15" s="266"/>
      <c r="FE15" s="267"/>
    </row>
    <row r="16" spans="1:161" ht="10.5" customHeight="1">
      <c r="A16" s="231" t="s">
        <v>104</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6"/>
      <c r="BX16" s="167" t="s">
        <v>105</v>
      </c>
      <c r="BY16" s="168"/>
      <c r="BZ16" s="168"/>
      <c r="CA16" s="168"/>
      <c r="CB16" s="168"/>
      <c r="CC16" s="168"/>
      <c r="CD16" s="168"/>
      <c r="CE16" s="169"/>
      <c r="CF16" s="170" t="s">
        <v>106</v>
      </c>
      <c r="CG16" s="168"/>
      <c r="CH16" s="168"/>
      <c r="CI16" s="168"/>
      <c r="CJ16" s="168"/>
      <c r="CK16" s="168"/>
      <c r="CL16" s="168"/>
      <c r="CM16" s="168"/>
      <c r="CN16" s="168"/>
      <c r="CO16" s="168"/>
      <c r="CP16" s="168"/>
      <c r="CQ16" s="168"/>
      <c r="CR16" s="169"/>
      <c r="CS16" s="188"/>
      <c r="CT16" s="189"/>
      <c r="CU16" s="189"/>
      <c r="CV16" s="189"/>
      <c r="CW16" s="189"/>
      <c r="CX16" s="189"/>
      <c r="CY16" s="189"/>
      <c r="CZ16" s="189"/>
      <c r="DA16" s="189"/>
      <c r="DB16" s="189"/>
      <c r="DC16" s="189"/>
      <c r="DD16" s="189"/>
      <c r="DE16" s="190"/>
      <c r="DF16" s="171"/>
      <c r="DG16" s="172"/>
      <c r="DH16" s="172"/>
      <c r="DI16" s="172"/>
      <c r="DJ16" s="172"/>
      <c r="DK16" s="172"/>
      <c r="DL16" s="172"/>
      <c r="DM16" s="172"/>
      <c r="DN16" s="172"/>
      <c r="DO16" s="172"/>
      <c r="DP16" s="172"/>
      <c r="DQ16" s="172"/>
      <c r="DR16" s="173"/>
      <c r="DS16" s="171"/>
      <c r="DT16" s="172"/>
      <c r="DU16" s="172"/>
      <c r="DV16" s="172"/>
      <c r="DW16" s="172"/>
      <c r="DX16" s="172"/>
      <c r="DY16" s="172"/>
      <c r="DZ16" s="172"/>
      <c r="EA16" s="172"/>
      <c r="EB16" s="172"/>
      <c r="EC16" s="172"/>
      <c r="ED16" s="172"/>
      <c r="EE16" s="173"/>
      <c r="EF16" s="171"/>
      <c r="EG16" s="172"/>
      <c r="EH16" s="172"/>
      <c r="EI16" s="172"/>
      <c r="EJ16" s="172"/>
      <c r="EK16" s="172"/>
      <c r="EL16" s="172"/>
      <c r="EM16" s="172"/>
      <c r="EN16" s="172"/>
      <c r="EO16" s="172"/>
      <c r="EP16" s="172"/>
      <c r="EQ16" s="172"/>
      <c r="ER16" s="173"/>
      <c r="ES16" s="265" t="s">
        <v>46</v>
      </c>
      <c r="ET16" s="266"/>
      <c r="EU16" s="266"/>
      <c r="EV16" s="266"/>
      <c r="EW16" s="266"/>
      <c r="EX16" s="266"/>
      <c r="EY16" s="266"/>
      <c r="EZ16" s="266"/>
      <c r="FA16" s="266"/>
      <c r="FB16" s="266"/>
      <c r="FC16" s="266"/>
      <c r="FD16" s="266"/>
      <c r="FE16" s="267"/>
    </row>
    <row r="17" spans="1:161" ht="21" customHeight="1">
      <c r="A17" s="231" t="s">
        <v>107</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6"/>
      <c r="BX17" s="167" t="s">
        <v>108</v>
      </c>
      <c r="BY17" s="168"/>
      <c r="BZ17" s="168"/>
      <c r="CA17" s="168"/>
      <c r="CB17" s="168"/>
      <c r="CC17" s="168"/>
      <c r="CD17" s="168"/>
      <c r="CE17" s="169"/>
      <c r="CF17" s="170" t="s">
        <v>109</v>
      </c>
      <c r="CG17" s="168"/>
      <c r="CH17" s="168"/>
      <c r="CI17" s="168"/>
      <c r="CJ17" s="168"/>
      <c r="CK17" s="168"/>
      <c r="CL17" s="168"/>
      <c r="CM17" s="168"/>
      <c r="CN17" s="168"/>
      <c r="CO17" s="168"/>
      <c r="CP17" s="168"/>
      <c r="CQ17" s="168"/>
      <c r="CR17" s="169"/>
      <c r="CS17" s="188"/>
      <c r="CT17" s="189"/>
      <c r="CU17" s="189"/>
      <c r="CV17" s="189"/>
      <c r="CW17" s="189"/>
      <c r="CX17" s="189"/>
      <c r="CY17" s="189"/>
      <c r="CZ17" s="189"/>
      <c r="DA17" s="189"/>
      <c r="DB17" s="189"/>
      <c r="DC17" s="189"/>
      <c r="DD17" s="189"/>
      <c r="DE17" s="190"/>
      <c r="DF17" s="171"/>
      <c r="DG17" s="172"/>
      <c r="DH17" s="172"/>
      <c r="DI17" s="172"/>
      <c r="DJ17" s="172"/>
      <c r="DK17" s="172"/>
      <c r="DL17" s="172"/>
      <c r="DM17" s="172"/>
      <c r="DN17" s="172"/>
      <c r="DO17" s="172"/>
      <c r="DP17" s="172"/>
      <c r="DQ17" s="172"/>
      <c r="DR17" s="173"/>
      <c r="DS17" s="171"/>
      <c r="DT17" s="172"/>
      <c r="DU17" s="172"/>
      <c r="DV17" s="172"/>
      <c r="DW17" s="172"/>
      <c r="DX17" s="172"/>
      <c r="DY17" s="172"/>
      <c r="DZ17" s="172"/>
      <c r="EA17" s="172"/>
      <c r="EB17" s="172"/>
      <c r="EC17" s="172"/>
      <c r="ED17" s="172"/>
      <c r="EE17" s="173"/>
      <c r="EF17" s="171"/>
      <c r="EG17" s="172"/>
      <c r="EH17" s="172"/>
      <c r="EI17" s="172"/>
      <c r="EJ17" s="172"/>
      <c r="EK17" s="172"/>
      <c r="EL17" s="172"/>
      <c r="EM17" s="172"/>
      <c r="EN17" s="172"/>
      <c r="EO17" s="172"/>
      <c r="EP17" s="172"/>
      <c r="EQ17" s="172"/>
      <c r="ER17" s="173"/>
      <c r="ES17" s="265" t="s">
        <v>46</v>
      </c>
      <c r="ET17" s="266"/>
      <c r="EU17" s="266"/>
      <c r="EV17" s="266"/>
      <c r="EW17" s="266"/>
      <c r="EX17" s="266"/>
      <c r="EY17" s="266"/>
      <c r="EZ17" s="266"/>
      <c r="FA17" s="266"/>
      <c r="FB17" s="266"/>
      <c r="FC17" s="266"/>
      <c r="FD17" s="266"/>
      <c r="FE17" s="267"/>
    </row>
    <row r="18" spans="1:161" ht="21.75" customHeight="1">
      <c r="A18" s="312" t="s">
        <v>110</v>
      </c>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4"/>
      <c r="BX18" s="167" t="s">
        <v>111</v>
      </c>
      <c r="BY18" s="168"/>
      <c r="BZ18" s="168"/>
      <c r="CA18" s="168"/>
      <c r="CB18" s="168"/>
      <c r="CC18" s="168"/>
      <c r="CD18" s="168"/>
      <c r="CE18" s="169"/>
      <c r="CF18" s="170" t="s">
        <v>109</v>
      </c>
      <c r="CG18" s="168"/>
      <c r="CH18" s="168"/>
      <c r="CI18" s="168"/>
      <c r="CJ18" s="168"/>
      <c r="CK18" s="168"/>
      <c r="CL18" s="168"/>
      <c r="CM18" s="168"/>
      <c r="CN18" s="168"/>
      <c r="CO18" s="168"/>
      <c r="CP18" s="168"/>
      <c r="CQ18" s="168"/>
      <c r="CR18" s="169"/>
      <c r="CS18" s="188"/>
      <c r="CT18" s="189"/>
      <c r="CU18" s="189"/>
      <c r="CV18" s="189"/>
      <c r="CW18" s="189"/>
      <c r="CX18" s="189"/>
      <c r="CY18" s="189"/>
      <c r="CZ18" s="189"/>
      <c r="DA18" s="189"/>
      <c r="DB18" s="189"/>
      <c r="DC18" s="189"/>
      <c r="DD18" s="189"/>
      <c r="DE18" s="190"/>
      <c r="DF18" s="171"/>
      <c r="DG18" s="172"/>
      <c r="DH18" s="172"/>
      <c r="DI18" s="172"/>
      <c r="DJ18" s="172"/>
      <c r="DK18" s="172"/>
      <c r="DL18" s="172"/>
      <c r="DM18" s="172"/>
      <c r="DN18" s="172"/>
      <c r="DO18" s="172"/>
      <c r="DP18" s="172"/>
      <c r="DQ18" s="172"/>
      <c r="DR18" s="173"/>
      <c r="DS18" s="171"/>
      <c r="DT18" s="172"/>
      <c r="DU18" s="172"/>
      <c r="DV18" s="172"/>
      <c r="DW18" s="172"/>
      <c r="DX18" s="172"/>
      <c r="DY18" s="172"/>
      <c r="DZ18" s="172"/>
      <c r="EA18" s="172"/>
      <c r="EB18" s="172"/>
      <c r="EC18" s="172"/>
      <c r="ED18" s="172"/>
      <c r="EE18" s="173"/>
      <c r="EF18" s="171"/>
      <c r="EG18" s="172"/>
      <c r="EH18" s="172"/>
      <c r="EI18" s="172"/>
      <c r="EJ18" s="172"/>
      <c r="EK18" s="172"/>
      <c r="EL18" s="172"/>
      <c r="EM18" s="172"/>
      <c r="EN18" s="172"/>
      <c r="EO18" s="172"/>
      <c r="EP18" s="172"/>
      <c r="EQ18" s="172"/>
      <c r="ER18" s="173"/>
      <c r="ES18" s="265" t="s">
        <v>46</v>
      </c>
      <c r="ET18" s="266"/>
      <c r="EU18" s="266"/>
      <c r="EV18" s="266"/>
      <c r="EW18" s="266"/>
      <c r="EX18" s="266"/>
      <c r="EY18" s="266"/>
      <c r="EZ18" s="266"/>
      <c r="FA18" s="266"/>
      <c r="FB18" s="266"/>
      <c r="FC18" s="266"/>
      <c r="FD18" s="266"/>
      <c r="FE18" s="267"/>
    </row>
    <row r="19" spans="1:161" ht="10.5" customHeight="1">
      <c r="A19" s="312" t="s">
        <v>112</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4"/>
      <c r="BX19" s="167" t="s">
        <v>113</v>
      </c>
      <c r="BY19" s="168"/>
      <c r="BZ19" s="168"/>
      <c r="CA19" s="168"/>
      <c r="CB19" s="168"/>
      <c r="CC19" s="168"/>
      <c r="CD19" s="168"/>
      <c r="CE19" s="169"/>
      <c r="CF19" s="170" t="s">
        <v>109</v>
      </c>
      <c r="CG19" s="168"/>
      <c r="CH19" s="168"/>
      <c r="CI19" s="168"/>
      <c r="CJ19" s="168"/>
      <c r="CK19" s="168"/>
      <c r="CL19" s="168"/>
      <c r="CM19" s="168"/>
      <c r="CN19" s="168"/>
      <c r="CO19" s="168"/>
      <c r="CP19" s="168"/>
      <c r="CQ19" s="168"/>
      <c r="CR19" s="169"/>
      <c r="CS19" s="188"/>
      <c r="CT19" s="189"/>
      <c r="CU19" s="189"/>
      <c r="CV19" s="189"/>
      <c r="CW19" s="189"/>
      <c r="CX19" s="189"/>
      <c r="CY19" s="189"/>
      <c r="CZ19" s="189"/>
      <c r="DA19" s="189"/>
      <c r="DB19" s="189"/>
      <c r="DC19" s="189"/>
      <c r="DD19" s="189"/>
      <c r="DE19" s="190"/>
      <c r="DF19" s="171"/>
      <c r="DG19" s="172"/>
      <c r="DH19" s="172"/>
      <c r="DI19" s="172"/>
      <c r="DJ19" s="172"/>
      <c r="DK19" s="172"/>
      <c r="DL19" s="172"/>
      <c r="DM19" s="172"/>
      <c r="DN19" s="172"/>
      <c r="DO19" s="172"/>
      <c r="DP19" s="172"/>
      <c r="DQ19" s="172"/>
      <c r="DR19" s="173"/>
      <c r="DS19" s="171"/>
      <c r="DT19" s="172"/>
      <c r="DU19" s="172"/>
      <c r="DV19" s="172"/>
      <c r="DW19" s="172"/>
      <c r="DX19" s="172"/>
      <c r="DY19" s="172"/>
      <c r="DZ19" s="172"/>
      <c r="EA19" s="172"/>
      <c r="EB19" s="172"/>
      <c r="EC19" s="172"/>
      <c r="ED19" s="172"/>
      <c r="EE19" s="173"/>
      <c r="EF19" s="171"/>
      <c r="EG19" s="172"/>
      <c r="EH19" s="172"/>
      <c r="EI19" s="172"/>
      <c r="EJ19" s="172"/>
      <c r="EK19" s="172"/>
      <c r="EL19" s="172"/>
      <c r="EM19" s="172"/>
      <c r="EN19" s="172"/>
      <c r="EO19" s="172"/>
      <c r="EP19" s="172"/>
      <c r="EQ19" s="172"/>
      <c r="ER19" s="173"/>
      <c r="ES19" s="265" t="s">
        <v>46</v>
      </c>
      <c r="ET19" s="266"/>
      <c r="EU19" s="266"/>
      <c r="EV19" s="266"/>
      <c r="EW19" s="266"/>
      <c r="EX19" s="266"/>
      <c r="EY19" s="266"/>
      <c r="EZ19" s="266"/>
      <c r="FA19" s="266"/>
      <c r="FB19" s="266"/>
      <c r="FC19" s="266"/>
      <c r="FD19" s="266"/>
      <c r="FE19" s="267"/>
    </row>
    <row r="20" spans="1:161" ht="10.5" customHeight="1">
      <c r="A20" s="186" t="s">
        <v>114</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336"/>
      <c r="BX20" s="167" t="s">
        <v>115</v>
      </c>
      <c r="BY20" s="168"/>
      <c r="BZ20" s="168"/>
      <c r="CA20" s="168"/>
      <c r="CB20" s="168"/>
      <c r="CC20" s="168"/>
      <c r="CD20" s="168"/>
      <c r="CE20" s="169"/>
      <c r="CF20" s="170" t="s">
        <v>116</v>
      </c>
      <c r="CG20" s="168"/>
      <c r="CH20" s="168"/>
      <c r="CI20" s="168"/>
      <c r="CJ20" s="168"/>
      <c r="CK20" s="168"/>
      <c r="CL20" s="168"/>
      <c r="CM20" s="168"/>
      <c r="CN20" s="168"/>
      <c r="CO20" s="168"/>
      <c r="CP20" s="168"/>
      <c r="CQ20" s="168"/>
      <c r="CR20" s="169"/>
      <c r="CS20" s="188"/>
      <c r="CT20" s="189"/>
      <c r="CU20" s="189"/>
      <c r="CV20" s="189"/>
      <c r="CW20" s="189"/>
      <c r="CX20" s="189"/>
      <c r="CY20" s="189"/>
      <c r="CZ20" s="189"/>
      <c r="DA20" s="189"/>
      <c r="DB20" s="189"/>
      <c r="DC20" s="189"/>
      <c r="DD20" s="189"/>
      <c r="DE20" s="190"/>
      <c r="DF20" s="171"/>
      <c r="DG20" s="172"/>
      <c r="DH20" s="172"/>
      <c r="DI20" s="172"/>
      <c r="DJ20" s="172"/>
      <c r="DK20" s="172"/>
      <c r="DL20" s="172"/>
      <c r="DM20" s="172"/>
      <c r="DN20" s="172"/>
      <c r="DO20" s="172"/>
      <c r="DP20" s="172"/>
      <c r="DQ20" s="172"/>
      <c r="DR20" s="173"/>
      <c r="DS20" s="171"/>
      <c r="DT20" s="172"/>
      <c r="DU20" s="172"/>
      <c r="DV20" s="172"/>
      <c r="DW20" s="172"/>
      <c r="DX20" s="172"/>
      <c r="DY20" s="172"/>
      <c r="DZ20" s="172"/>
      <c r="EA20" s="172"/>
      <c r="EB20" s="172"/>
      <c r="EC20" s="172"/>
      <c r="ED20" s="172"/>
      <c r="EE20" s="173"/>
      <c r="EF20" s="171"/>
      <c r="EG20" s="172"/>
      <c r="EH20" s="172"/>
      <c r="EI20" s="172"/>
      <c r="EJ20" s="172"/>
      <c r="EK20" s="172"/>
      <c r="EL20" s="172"/>
      <c r="EM20" s="172"/>
      <c r="EN20" s="172"/>
      <c r="EO20" s="172"/>
      <c r="EP20" s="172"/>
      <c r="EQ20" s="172"/>
      <c r="ER20" s="173"/>
      <c r="ES20" s="265" t="s">
        <v>46</v>
      </c>
      <c r="ET20" s="266"/>
      <c r="EU20" s="266"/>
      <c r="EV20" s="266"/>
      <c r="EW20" s="266"/>
      <c r="EX20" s="266"/>
      <c r="EY20" s="266"/>
      <c r="EZ20" s="266"/>
      <c r="FA20" s="266"/>
      <c r="FB20" s="266"/>
      <c r="FC20" s="266"/>
      <c r="FD20" s="266"/>
      <c r="FE20" s="267"/>
    </row>
    <row r="21" spans="1:161" ht="21.75" customHeight="1">
      <c r="A21" s="231" t="s">
        <v>117</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6"/>
      <c r="BX21" s="167" t="s">
        <v>118</v>
      </c>
      <c r="BY21" s="168"/>
      <c r="BZ21" s="168"/>
      <c r="CA21" s="168"/>
      <c r="CB21" s="168"/>
      <c r="CC21" s="168"/>
      <c r="CD21" s="168"/>
      <c r="CE21" s="169"/>
      <c r="CF21" s="170" t="s">
        <v>119</v>
      </c>
      <c r="CG21" s="168"/>
      <c r="CH21" s="168"/>
      <c r="CI21" s="168"/>
      <c r="CJ21" s="168"/>
      <c r="CK21" s="168"/>
      <c r="CL21" s="168"/>
      <c r="CM21" s="168"/>
      <c r="CN21" s="168"/>
      <c r="CO21" s="168"/>
      <c r="CP21" s="168"/>
      <c r="CQ21" s="168"/>
      <c r="CR21" s="169"/>
      <c r="CS21" s="188"/>
      <c r="CT21" s="189"/>
      <c r="CU21" s="189"/>
      <c r="CV21" s="189"/>
      <c r="CW21" s="189"/>
      <c r="CX21" s="189"/>
      <c r="CY21" s="189"/>
      <c r="CZ21" s="189"/>
      <c r="DA21" s="189"/>
      <c r="DB21" s="189"/>
      <c r="DC21" s="189"/>
      <c r="DD21" s="189"/>
      <c r="DE21" s="190"/>
      <c r="DF21" s="171"/>
      <c r="DG21" s="172"/>
      <c r="DH21" s="172"/>
      <c r="DI21" s="172"/>
      <c r="DJ21" s="172"/>
      <c r="DK21" s="172"/>
      <c r="DL21" s="172"/>
      <c r="DM21" s="172"/>
      <c r="DN21" s="172"/>
      <c r="DO21" s="172"/>
      <c r="DP21" s="172"/>
      <c r="DQ21" s="172"/>
      <c r="DR21" s="173"/>
      <c r="DS21" s="171"/>
      <c r="DT21" s="172"/>
      <c r="DU21" s="172"/>
      <c r="DV21" s="172"/>
      <c r="DW21" s="172"/>
      <c r="DX21" s="172"/>
      <c r="DY21" s="172"/>
      <c r="DZ21" s="172"/>
      <c r="EA21" s="172"/>
      <c r="EB21" s="172"/>
      <c r="EC21" s="172"/>
      <c r="ED21" s="172"/>
      <c r="EE21" s="173"/>
      <c r="EF21" s="171"/>
      <c r="EG21" s="172"/>
      <c r="EH21" s="172"/>
      <c r="EI21" s="172"/>
      <c r="EJ21" s="172"/>
      <c r="EK21" s="172"/>
      <c r="EL21" s="172"/>
      <c r="EM21" s="172"/>
      <c r="EN21" s="172"/>
      <c r="EO21" s="172"/>
      <c r="EP21" s="172"/>
      <c r="EQ21" s="172"/>
      <c r="ER21" s="173"/>
      <c r="ES21" s="265" t="s">
        <v>46</v>
      </c>
      <c r="ET21" s="266"/>
      <c r="EU21" s="266"/>
      <c r="EV21" s="266"/>
      <c r="EW21" s="266"/>
      <c r="EX21" s="266"/>
      <c r="EY21" s="266"/>
      <c r="EZ21" s="266"/>
      <c r="FA21" s="266"/>
      <c r="FB21" s="266"/>
      <c r="FC21" s="266"/>
      <c r="FD21" s="266"/>
      <c r="FE21" s="267"/>
    </row>
    <row r="22" spans="1:161" ht="33.75" customHeight="1">
      <c r="A22" s="312" t="s">
        <v>120</v>
      </c>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4"/>
      <c r="BX22" s="167" t="s">
        <v>121</v>
      </c>
      <c r="BY22" s="168"/>
      <c r="BZ22" s="168"/>
      <c r="CA22" s="168"/>
      <c r="CB22" s="168"/>
      <c r="CC22" s="168"/>
      <c r="CD22" s="168"/>
      <c r="CE22" s="169"/>
      <c r="CF22" s="170" t="s">
        <v>122</v>
      </c>
      <c r="CG22" s="168"/>
      <c r="CH22" s="168"/>
      <c r="CI22" s="168"/>
      <c r="CJ22" s="168"/>
      <c r="CK22" s="168"/>
      <c r="CL22" s="168"/>
      <c r="CM22" s="168"/>
      <c r="CN22" s="168"/>
      <c r="CO22" s="168"/>
      <c r="CP22" s="168"/>
      <c r="CQ22" s="168"/>
      <c r="CR22" s="169"/>
      <c r="CS22" s="188"/>
      <c r="CT22" s="189"/>
      <c r="CU22" s="189"/>
      <c r="CV22" s="189"/>
      <c r="CW22" s="189"/>
      <c r="CX22" s="189"/>
      <c r="CY22" s="189"/>
      <c r="CZ22" s="189"/>
      <c r="DA22" s="189"/>
      <c r="DB22" s="189"/>
      <c r="DC22" s="189"/>
      <c r="DD22" s="189"/>
      <c r="DE22" s="190"/>
      <c r="DF22" s="171"/>
      <c r="DG22" s="172"/>
      <c r="DH22" s="172"/>
      <c r="DI22" s="172"/>
      <c r="DJ22" s="172"/>
      <c r="DK22" s="172"/>
      <c r="DL22" s="172"/>
      <c r="DM22" s="172"/>
      <c r="DN22" s="172"/>
      <c r="DO22" s="172"/>
      <c r="DP22" s="172"/>
      <c r="DQ22" s="172"/>
      <c r="DR22" s="173"/>
      <c r="DS22" s="171"/>
      <c r="DT22" s="172"/>
      <c r="DU22" s="172"/>
      <c r="DV22" s="172"/>
      <c r="DW22" s="172"/>
      <c r="DX22" s="172"/>
      <c r="DY22" s="172"/>
      <c r="DZ22" s="172"/>
      <c r="EA22" s="172"/>
      <c r="EB22" s="172"/>
      <c r="EC22" s="172"/>
      <c r="ED22" s="172"/>
      <c r="EE22" s="173"/>
      <c r="EF22" s="171"/>
      <c r="EG22" s="172"/>
      <c r="EH22" s="172"/>
      <c r="EI22" s="172"/>
      <c r="EJ22" s="172"/>
      <c r="EK22" s="172"/>
      <c r="EL22" s="172"/>
      <c r="EM22" s="172"/>
      <c r="EN22" s="172"/>
      <c r="EO22" s="172"/>
      <c r="EP22" s="172"/>
      <c r="EQ22" s="172"/>
      <c r="ER22" s="173"/>
      <c r="ES22" s="265" t="s">
        <v>46</v>
      </c>
      <c r="ET22" s="266"/>
      <c r="EU22" s="266"/>
      <c r="EV22" s="266"/>
      <c r="EW22" s="266"/>
      <c r="EX22" s="266"/>
      <c r="EY22" s="266"/>
      <c r="EZ22" s="266"/>
      <c r="FA22" s="266"/>
      <c r="FB22" s="266"/>
      <c r="FC22" s="266"/>
      <c r="FD22" s="266"/>
      <c r="FE22" s="267"/>
    </row>
    <row r="23" spans="1:161" ht="10.5" customHeight="1">
      <c r="A23" s="312"/>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4"/>
      <c r="BX23" s="167"/>
      <c r="BY23" s="168"/>
      <c r="BZ23" s="168"/>
      <c r="CA23" s="168"/>
      <c r="CB23" s="168"/>
      <c r="CC23" s="168"/>
      <c r="CD23" s="168"/>
      <c r="CE23" s="169"/>
      <c r="CF23" s="170"/>
      <c r="CG23" s="168"/>
      <c r="CH23" s="168"/>
      <c r="CI23" s="168"/>
      <c r="CJ23" s="168"/>
      <c r="CK23" s="168"/>
      <c r="CL23" s="168"/>
      <c r="CM23" s="168"/>
      <c r="CN23" s="168"/>
      <c r="CO23" s="168"/>
      <c r="CP23" s="168"/>
      <c r="CQ23" s="168"/>
      <c r="CR23" s="169"/>
      <c r="CS23" s="188"/>
      <c r="CT23" s="189"/>
      <c r="CU23" s="189"/>
      <c r="CV23" s="189"/>
      <c r="CW23" s="189"/>
      <c r="CX23" s="189"/>
      <c r="CY23" s="189"/>
      <c r="CZ23" s="189"/>
      <c r="DA23" s="189"/>
      <c r="DB23" s="189"/>
      <c r="DC23" s="189"/>
      <c r="DD23" s="189"/>
      <c r="DE23" s="190"/>
      <c r="DF23" s="171"/>
      <c r="DG23" s="172"/>
      <c r="DH23" s="172"/>
      <c r="DI23" s="172"/>
      <c r="DJ23" s="172"/>
      <c r="DK23" s="172"/>
      <c r="DL23" s="172"/>
      <c r="DM23" s="172"/>
      <c r="DN23" s="172"/>
      <c r="DO23" s="172"/>
      <c r="DP23" s="172"/>
      <c r="DQ23" s="172"/>
      <c r="DR23" s="173"/>
      <c r="DS23" s="171"/>
      <c r="DT23" s="172"/>
      <c r="DU23" s="172"/>
      <c r="DV23" s="172"/>
      <c r="DW23" s="172"/>
      <c r="DX23" s="172"/>
      <c r="DY23" s="172"/>
      <c r="DZ23" s="172"/>
      <c r="EA23" s="172"/>
      <c r="EB23" s="172"/>
      <c r="EC23" s="172"/>
      <c r="ED23" s="172"/>
      <c r="EE23" s="173"/>
      <c r="EF23" s="171"/>
      <c r="EG23" s="172"/>
      <c r="EH23" s="172"/>
      <c r="EI23" s="172"/>
      <c r="EJ23" s="172"/>
      <c r="EK23" s="172"/>
      <c r="EL23" s="172"/>
      <c r="EM23" s="172"/>
      <c r="EN23" s="172"/>
      <c r="EO23" s="172"/>
      <c r="EP23" s="172"/>
      <c r="EQ23" s="172"/>
      <c r="ER23" s="173"/>
      <c r="ES23" s="188"/>
      <c r="ET23" s="189"/>
      <c r="EU23" s="189"/>
      <c r="EV23" s="189"/>
      <c r="EW23" s="189"/>
      <c r="EX23" s="189"/>
      <c r="EY23" s="189"/>
      <c r="EZ23" s="189"/>
      <c r="FA23" s="189"/>
      <c r="FB23" s="189"/>
      <c r="FC23" s="189"/>
      <c r="FD23" s="189"/>
      <c r="FE23" s="337"/>
    </row>
    <row r="24" spans="1:161" ht="21.75" customHeight="1">
      <c r="A24" s="231" t="s">
        <v>123</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6"/>
      <c r="BX24" s="167" t="s">
        <v>124</v>
      </c>
      <c r="BY24" s="168"/>
      <c r="BZ24" s="168"/>
      <c r="CA24" s="168"/>
      <c r="CB24" s="168"/>
      <c r="CC24" s="168"/>
      <c r="CD24" s="168"/>
      <c r="CE24" s="169"/>
      <c r="CF24" s="170" t="s">
        <v>125</v>
      </c>
      <c r="CG24" s="168"/>
      <c r="CH24" s="168"/>
      <c r="CI24" s="168"/>
      <c r="CJ24" s="168"/>
      <c r="CK24" s="168"/>
      <c r="CL24" s="168"/>
      <c r="CM24" s="168"/>
      <c r="CN24" s="168"/>
      <c r="CO24" s="168"/>
      <c r="CP24" s="168"/>
      <c r="CQ24" s="168"/>
      <c r="CR24" s="169"/>
      <c r="CS24" s="188"/>
      <c r="CT24" s="189"/>
      <c r="CU24" s="189"/>
      <c r="CV24" s="189"/>
      <c r="CW24" s="189"/>
      <c r="CX24" s="189"/>
      <c r="CY24" s="189"/>
      <c r="CZ24" s="189"/>
      <c r="DA24" s="189"/>
      <c r="DB24" s="189"/>
      <c r="DC24" s="189"/>
      <c r="DD24" s="189"/>
      <c r="DE24" s="190"/>
      <c r="DF24" s="171"/>
      <c r="DG24" s="172"/>
      <c r="DH24" s="172"/>
      <c r="DI24" s="172"/>
      <c r="DJ24" s="172"/>
      <c r="DK24" s="172"/>
      <c r="DL24" s="172"/>
      <c r="DM24" s="172"/>
      <c r="DN24" s="172"/>
      <c r="DO24" s="172"/>
      <c r="DP24" s="172"/>
      <c r="DQ24" s="172"/>
      <c r="DR24" s="173"/>
      <c r="DS24" s="171"/>
      <c r="DT24" s="172"/>
      <c r="DU24" s="172"/>
      <c r="DV24" s="172"/>
      <c r="DW24" s="172"/>
      <c r="DX24" s="172"/>
      <c r="DY24" s="172"/>
      <c r="DZ24" s="172"/>
      <c r="EA24" s="172"/>
      <c r="EB24" s="172"/>
      <c r="EC24" s="172"/>
      <c r="ED24" s="172"/>
      <c r="EE24" s="173"/>
      <c r="EF24" s="171"/>
      <c r="EG24" s="172"/>
      <c r="EH24" s="172"/>
      <c r="EI24" s="172"/>
      <c r="EJ24" s="172"/>
      <c r="EK24" s="172"/>
      <c r="EL24" s="172"/>
      <c r="EM24" s="172"/>
      <c r="EN24" s="172"/>
      <c r="EO24" s="172"/>
      <c r="EP24" s="172"/>
      <c r="EQ24" s="172"/>
      <c r="ER24" s="173"/>
      <c r="ES24" s="265" t="s">
        <v>46</v>
      </c>
      <c r="ET24" s="266"/>
      <c r="EU24" s="266"/>
      <c r="EV24" s="266"/>
      <c r="EW24" s="266"/>
      <c r="EX24" s="266"/>
      <c r="EY24" s="266"/>
      <c r="EZ24" s="266"/>
      <c r="FA24" s="266"/>
      <c r="FB24" s="266"/>
      <c r="FC24" s="266"/>
      <c r="FD24" s="266"/>
      <c r="FE24" s="267"/>
    </row>
    <row r="25" spans="1:161" ht="33.75" customHeight="1">
      <c r="A25" s="231" t="s">
        <v>126</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6"/>
      <c r="BX25" s="167" t="s">
        <v>127</v>
      </c>
      <c r="BY25" s="168"/>
      <c r="BZ25" s="168"/>
      <c r="CA25" s="168"/>
      <c r="CB25" s="168"/>
      <c r="CC25" s="168"/>
      <c r="CD25" s="168"/>
      <c r="CE25" s="169"/>
      <c r="CF25" s="170" t="s">
        <v>128</v>
      </c>
      <c r="CG25" s="168"/>
      <c r="CH25" s="168"/>
      <c r="CI25" s="168"/>
      <c r="CJ25" s="168"/>
      <c r="CK25" s="168"/>
      <c r="CL25" s="168"/>
      <c r="CM25" s="168"/>
      <c r="CN25" s="168"/>
      <c r="CO25" s="168"/>
      <c r="CP25" s="168"/>
      <c r="CQ25" s="168"/>
      <c r="CR25" s="169"/>
      <c r="CS25" s="188"/>
      <c r="CT25" s="189"/>
      <c r="CU25" s="189"/>
      <c r="CV25" s="189"/>
      <c r="CW25" s="189"/>
      <c r="CX25" s="189"/>
      <c r="CY25" s="189"/>
      <c r="CZ25" s="189"/>
      <c r="DA25" s="189"/>
      <c r="DB25" s="189"/>
      <c r="DC25" s="189"/>
      <c r="DD25" s="189"/>
      <c r="DE25" s="190"/>
      <c r="DF25" s="171"/>
      <c r="DG25" s="172"/>
      <c r="DH25" s="172"/>
      <c r="DI25" s="172"/>
      <c r="DJ25" s="172"/>
      <c r="DK25" s="172"/>
      <c r="DL25" s="172"/>
      <c r="DM25" s="172"/>
      <c r="DN25" s="172"/>
      <c r="DO25" s="172"/>
      <c r="DP25" s="172"/>
      <c r="DQ25" s="172"/>
      <c r="DR25" s="173"/>
      <c r="DS25" s="171"/>
      <c r="DT25" s="172"/>
      <c r="DU25" s="172"/>
      <c r="DV25" s="172"/>
      <c r="DW25" s="172"/>
      <c r="DX25" s="172"/>
      <c r="DY25" s="172"/>
      <c r="DZ25" s="172"/>
      <c r="EA25" s="172"/>
      <c r="EB25" s="172"/>
      <c r="EC25" s="172"/>
      <c r="ED25" s="172"/>
      <c r="EE25" s="173"/>
      <c r="EF25" s="171"/>
      <c r="EG25" s="172"/>
      <c r="EH25" s="172"/>
      <c r="EI25" s="172"/>
      <c r="EJ25" s="172"/>
      <c r="EK25" s="172"/>
      <c r="EL25" s="172"/>
      <c r="EM25" s="172"/>
      <c r="EN25" s="172"/>
      <c r="EO25" s="172"/>
      <c r="EP25" s="172"/>
      <c r="EQ25" s="172"/>
      <c r="ER25" s="173"/>
      <c r="ES25" s="265" t="s">
        <v>46</v>
      </c>
      <c r="ET25" s="266"/>
      <c r="EU25" s="266"/>
      <c r="EV25" s="266"/>
      <c r="EW25" s="266"/>
      <c r="EX25" s="266"/>
      <c r="EY25" s="266"/>
      <c r="EZ25" s="266"/>
      <c r="FA25" s="266"/>
      <c r="FB25" s="266"/>
      <c r="FC25" s="266"/>
      <c r="FD25" s="266"/>
      <c r="FE25" s="267"/>
    </row>
    <row r="26" spans="1:161" ht="10.5" customHeight="1">
      <c r="A26" s="231" t="s">
        <v>129</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6"/>
      <c r="BX26" s="167" t="s">
        <v>130</v>
      </c>
      <c r="BY26" s="168"/>
      <c r="BZ26" s="168"/>
      <c r="CA26" s="168"/>
      <c r="CB26" s="168"/>
      <c r="CC26" s="168"/>
      <c r="CD26" s="168"/>
      <c r="CE26" s="169"/>
      <c r="CF26" s="170" t="s">
        <v>131</v>
      </c>
      <c r="CG26" s="168"/>
      <c r="CH26" s="168"/>
      <c r="CI26" s="168"/>
      <c r="CJ26" s="168"/>
      <c r="CK26" s="168"/>
      <c r="CL26" s="168"/>
      <c r="CM26" s="168"/>
      <c r="CN26" s="168"/>
      <c r="CO26" s="168"/>
      <c r="CP26" s="168"/>
      <c r="CQ26" s="168"/>
      <c r="CR26" s="169"/>
      <c r="CS26" s="188"/>
      <c r="CT26" s="189"/>
      <c r="CU26" s="189"/>
      <c r="CV26" s="189"/>
      <c r="CW26" s="189"/>
      <c r="CX26" s="189"/>
      <c r="CY26" s="189"/>
      <c r="CZ26" s="189"/>
      <c r="DA26" s="189"/>
      <c r="DB26" s="189"/>
      <c r="DC26" s="189"/>
      <c r="DD26" s="189"/>
      <c r="DE26" s="190"/>
      <c r="DF26" s="171"/>
      <c r="DG26" s="172"/>
      <c r="DH26" s="172"/>
      <c r="DI26" s="172"/>
      <c r="DJ26" s="172"/>
      <c r="DK26" s="172"/>
      <c r="DL26" s="172"/>
      <c r="DM26" s="172"/>
      <c r="DN26" s="172"/>
      <c r="DO26" s="172"/>
      <c r="DP26" s="172"/>
      <c r="DQ26" s="172"/>
      <c r="DR26" s="173"/>
      <c r="DS26" s="171"/>
      <c r="DT26" s="172"/>
      <c r="DU26" s="172"/>
      <c r="DV26" s="172"/>
      <c r="DW26" s="172"/>
      <c r="DX26" s="172"/>
      <c r="DY26" s="172"/>
      <c r="DZ26" s="172"/>
      <c r="EA26" s="172"/>
      <c r="EB26" s="172"/>
      <c r="EC26" s="172"/>
      <c r="ED26" s="172"/>
      <c r="EE26" s="173"/>
      <c r="EF26" s="171"/>
      <c r="EG26" s="172"/>
      <c r="EH26" s="172"/>
      <c r="EI26" s="172"/>
      <c r="EJ26" s="172"/>
      <c r="EK26" s="172"/>
      <c r="EL26" s="172"/>
      <c r="EM26" s="172"/>
      <c r="EN26" s="172"/>
      <c r="EO26" s="172"/>
      <c r="EP26" s="172"/>
      <c r="EQ26" s="172"/>
      <c r="ER26" s="173"/>
      <c r="ES26" s="265" t="s">
        <v>46</v>
      </c>
      <c r="ET26" s="266"/>
      <c r="EU26" s="266"/>
      <c r="EV26" s="266"/>
      <c r="EW26" s="266"/>
      <c r="EX26" s="266"/>
      <c r="EY26" s="266"/>
      <c r="EZ26" s="266"/>
      <c r="FA26" s="266"/>
      <c r="FB26" s="266"/>
      <c r="FC26" s="266"/>
      <c r="FD26" s="266"/>
      <c r="FE26" s="267"/>
    </row>
    <row r="27" spans="1:161" ht="10.5" customHeight="1">
      <c r="A27" s="186" t="s">
        <v>132</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336"/>
      <c r="BX27" s="167" t="s">
        <v>133</v>
      </c>
      <c r="BY27" s="168"/>
      <c r="BZ27" s="168"/>
      <c r="CA27" s="168"/>
      <c r="CB27" s="168"/>
      <c r="CC27" s="168"/>
      <c r="CD27" s="168"/>
      <c r="CE27" s="169"/>
      <c r="CF27" s="170" t="s">
        <v>134</v>
      </c>
      <c r="CG27" s="168"/>
      <c r="CH27" s="168"/>
      <c r="CI27" s="168"/>
      <c r="CJ27" s="168"/>
      <c r="CK27" s="168"/>
      <c r="CL27" s="168"/>
      <c r="CM27" s="168"/>
      <c r="CN27" s="168"/>
      <c r="CO27" s="168"/>
      <c r="CP27" s="168"/>
      <c r="CQ27" s="168"/>
      <c r="CR27" s="169"/>
      <c r="CS27" s="188"/>
      <c r="CT27" s="189"/>
      <c r="CU27" s="189"/>
      <c r="CV27" s="189"/>
      <c r="CW27" s="189"/>
      <c r="CX27" s="189"/>
      <c r="CY27" s="189"/>
      <c r="CZ27" s="189"/>
      <c r="DA27" s="189"/>
      <c r="DB27" s="189"/>
      <c r="DC27" s="189"/>
      <c r="DD27" s="189"/>
      <c r="DE27" s="190"/>
      <c r="DF27" s="171">
        <f>DF29+DF30+DF31+DF32</f>
        <v>32860</v>
      </c>
      <c r="DG27" s="172"/>
      <c r="DH27" s="172"/>
      <c r="DI27" s="172"/>
      <c r="DJ27" s="172"/>
      <c r="DK27" s="172"/>
      <c r="DL27" s="172"/>
      <c r="DM27" s="172"/>
      <c r="DN27" s="172"/>
      <c r="DO27" s="172"/>
      <c r="DP27" s="172"/>
      <c r="DQ27" s="172"/>
      <c r="DR27" s="173"/>
      <c r="DS27" s="171">
        <f>DS29+DS30+DS31+DS32</f>
        <v>32860</v>
      </c>
      <c r="DT27" s="172"/>
      <c r="DU27" s="172"/>
      <c r="DV27" s="172"/>
      <c r="DW27" s="172"/>
      <c r="DX27" s="172"/>
      <c r="DY27" s="172"/>
      <c r="DZ27" s="172"/>
      <c r="EA27" s="172"/>
      <c r="EB27" s="172"/>
      <c r="EC27" s="172"/>
      <c r="ED27" s="172"/>
      <c r="EE27" s="173"/>
      <c r="EF27" s="171">
        <f>EF29+EF30+EF31+EF32</f>
        <v>32860</v>
      </c>
      <c r="EG27" s="172"/>
      <c r="EH27" s="172"/>
      <c r="EI27" s="172"/>
      <c r="EJ27" s="172"/>
      <c r="EK27" s="172"/>
      <c r="EL27" s="172"/>
      <c r="EM27" s="172"/>
      <c r="EN27" s="172"/>
      <c r="EO27" s="172"/>
      <c r="EP27" s="172"/>
      <c r="EQ27" s="172"/>
      <c r="ER27" s="173"/>
      <c r="ES27" s="265" t="s">
        <v>46</v>
      </c>
      <c r="ET27" s="266"/>
      <c r="EU27" s="266"/>
      <c r="EV27" s="266"/>
      <c r="EW27" s="266"/>
      <c r="EX27" s="266"/>
      <c r="EY27" s="266"/>
      <c r="EZ27" s="266"/>
      <c r="FA27" s="266"/>
      <c r="FB27" s="266"/>
      <c r="FC27" s="266"/>
      <c r="FD27" s="266"/>
      <c r="FE27" s="267"/>
    </row>
    <row r="28" spans="1:161" ht="21.75" customHeight="1">
      <c r="A28" s="231" t="s">
        <v>135</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6"/>
      <c r="BX28" s="167" t="s">
        <v>136</v>
      </c>
      <c r="BY28" s="168"/>
      <c r="BZ28" s="168"/>
      <c r="CA28" s="168"/>
      <c r="CB28" s="168"/>
      <c r="CC28" s="168"/>
      <c r="CD28" s="168"/>
      <c r="CE28" s="169"/>
      <c r="CF28" s="170" t="s">
        <v>137</v>
      </c>
      <c r="CG28" s="168"/>
      <c r="CH28" s="168"/>
      <c r="CI28" s="168"/>
      <c r="CJ28" s="168"/>
      <c r="CK28" s="168"/>
      <c r="CL28" s="168"/>
      <c r="CM28" s="168"/>
      <c r="CN28" s="168"/>
      <c r="CO28" s="168"/>
      <c r="CP28" s="168"/>
      <c r="CQ28" s="168"/>
      <c r="CR28" s="169"/>
      <c r="CS28" s="188"/>
      <c r="CT28" s="189"/>
      <c r="CU28" s="189"/>
      <c r="CV28" s="189"/>
      <c r="CW28" s="189"/>
      <c r="CX28" s="189"/>
      <c r="CY28" s="189"/>
      <c r="CZ28" s="189"/>
      <c r="DA28" s="189"/>
      <c r="DB28" s="189"/>
      <c r="DC28" s="189"/>
      <c r="DD28" s="189"/>
      <c r="DE28" s="190"/>
      <c r="DF28" s="171"/>
      <c r="DG28" s="172"/>
      <c r="DH28" s="172"/>
      <c r="DI28" s="172"/>
      <c r="DJ28" s="172"/>
      <c r="DK28" s="172"/>
      <c r="DL28" s="172"/>
      <c r="DM28" s="172"/>
      <c r="DN28" s="172"/>
      <c r="DO28" s="172"/>
      <c r="DP28" s="172"/>
      <c r="DQ28" s="172"/>
      <c r="DR28" s="173"/>
      <c r="DS28" s="171"/>
      <c r="DT28" s="172"/>
      <c r="DU28" s="172"/>
      <c r="DV28" s="172"/>
      <c r="DW28" s="172"/>
      <c r="DX28" s="172"/>
      <c r="DY28" s="172"/>
      <c r="DZ28" s="172"/>
      <c r="EA28" s="172"/>
      <c r="EB28" s="172"/>
      <c r="EC28" s="172"/>
      <c r="ED28" s="172"/>
      <c r="EE28" s="173"/>
      <c r="EF28" s="171"/>
      <c r="EG28" s="172"/>
      <c r="EH28" s="172"/>
      <c r="EI28" s="172"/>
      <c r="EJ28" s="172"/>
      <c r="EK28" s="172"/>
      <c r="EL28" s="172"/>
      <c r="EM28" s="172"/>
      <c r="EN28" s="172"/>
      <c r="EO28" s="172"/>
      <c r="EP28" s="172"/>
      <c r="EQ28" s="172"/>
      <c r="ER28" s="173"/>
      <c r="ES28" s="265" t="s">
        <v>46</v>
      </c>
      <c r="ET28" s="266"/>
      <c r="EU28" s="266"/>
      <c r="EV28" s="266"/>
      <c r="EW28" s="266"/>
      <c r="EX28" s="266"/>
      <c r="EY28" s="266"/>
      <c r="EZ28" s="266"/>
      <c r="FA28" s="266"/>
      <c r="FB28" s="266"/>
      <c r="FC28" s="266"/>
      <c r="FD28" s="266"/>
      <c r="FE28" s="267"/>
    </row>
    <row r="29" spans="1:161" ht="21.75" customHeight="1">
      <c r="A29" s="231" t="s">
        <v>138</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6"/>
      <c r="BX29" s="167" t="s">
        <v>139</v>
      </c>
      <c r="BY29" s="168"/>
      <c r="BZ29" s="168"/>
      <c r="CA29" s="168"/>
      <c r="CB29" s="168"/>
      <c r="CC29" s="168"/>
      <c r="CD29" s="168"/>
      <c r="CE29" s="169"/>
      <c r="CF29" s="170" t="s">
        <v>140</v>
      </c>
      <c r="CG29" s="168"/>
      <c r="CH29" s="168"/>
      <c r="CI29" s="168"/>
      <c r="CJ29" s="168"/>
      <c r="CK29" s="168"/>
      <c r="CL29" s="168"/>
      <c r="CM29" s="168"/>
      <c r="CN29" s="168"/>
      <c r="CO29" s="168"/>
      <c r="CP29" s="168"/>
      <c r="CQ29" s="168"/>
      <c r="CR29" s="169"/>
      <c r="CS29" s="188">
        <v>291</v>
      </c>
      <c r="CT29" s="189"/>
      <c r="CU29" s="189"/>
      <c r="CV29" s="189"/>
      <c r="CW29" s="189"/>
      <c r="CX29" s="189"/>
      <c r="CY29" s="189"/>
      <c r="CZ29" s="189"/>
      <c r="DA29" s="189"/>
      <c r="DB29" s="189"/>
      <c r="DC29" s="189"/>
      <c r="DD29" s="189"/>
      <c r="DE29" s="190"/>
      <c r="DF29" s="171">
        <v>1000</v>
      </c>
      <c r="DG29" s="172"/>
      <c r="DH29" s="172"/>
      <c r="DI29" s="172"/>
      <c r="DJ29" s="172"/>
      <c r="DK29" s="172"/>
      <c r="DL29" s="172"/>
      <c r="DM29" s="172"/>
      <c r="DN29" s="172"/>
      <c r="DO29" s="172"/>
      <c r="DP29" s="172"/>
      <c r="DQ29" s="172"/>
      <c r="DR29" s="173"/>
      <c r="DS29" s="171">
        <v>1000</v>
      </c>
      <c r="DT29" s="172"/>
      <c r="DU29" s="172"/>
      <c r="DV29" s="172"/>
      <c r="DW29" s="172"/>
      <c r="DX29" s="172"/>
      <c r="DY29" s="172"/>
      <c r="DZ29" s="172"/>
      <c r="EA29" s="172"/>
      <c r="EB29" s="172"/>
      <c r="EC29" s="172"/>
      <c r="ED29" s="172"/>
      <c r="EE29" s="173"/>
      <c r="EF29" s="171">
        <v>1000</v>
      </c>
      <c r="EG29" s="172"/>
      <c r="EH29" s="172"/>
      <c r="EI29" s="172"/>
      <c r="EJ29" s="172"/>
      <c r="EK29" s="172"/>
      <c r="EL29" s="172"/>
      <c r="EM29" s="172"/>
      <c r="EN29" s="172"/>
      <c r="EO29" s="172"/>
      <c r="EP29" s="172"/>
      <c r="EQ29" s="172"/>
      <c r="ER29" s="173"/>
      <c r="ES29" s="265" t="s">
        <v>46</v>
      </c>
      <c r="ET29" s="266"/>
      <c r="EU29" s="266"/>
      <c r="EV29" s="266"/>
      <c r="EW29" s="266"/>
      <c r="EX29" s="266"/>
      <c r="EY29" s="266"/>
      <c r="EZ29" s="266"/>
      <c r="FA29" s="266"/>
      <c r="FB29" s="266"/>
      <c r="FC29" s="266"/>
      <c r="FD29" s="266"/>
      <c r="FE29" s="267"/>
    </row>
    <row r="30" spans="1:161" ht="10.5" customHeight="1">
      <c r="A30" s="231" t="s">
        <v>141</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6"/>
      <c r="BX30" s="167" t="s">
        <v>142</v>
      </c>
      <c r="BY30" s="168"/>
      <c r="BZ30" s="168"/>
      <c r="CA30" s="168"/>
      <c r="CB30" s="168"/>
      <c r="CC30" s="168"/>
      <c r="CD30" s="168"/>
      <c r="CE30" s="169"/>
      <c r="CF30" s="170" t="s">
        <v>143</v>
      </c>
      <c r="CG30" s="168"/>
      <c r="CH30" s="168"/>
      <c r="CI30" s="168"/>
      <c r="CJ30" s="168"/>
      <c r="CK30" s="168"/>
      <c r="CL30" s="168"/>
      <c r="CM30" s="168"/>
      <c r="CN30" s="168"/>
      <c r="CO30" s="168"/>
      <c r="CP30" s="168"/>
      <c r="CQ30" s="168"/>
      <c r="CR30" s="169"/>
      <c r="CS30" s="188">
        <v>292</v>
      </c>
      <c r="CT30" s="189"/>
      <c r="CU30" s="189"/>
      <c r="CV30" s="189"/>
      <c r="CW30" s="189"/>
      <c r="CX30" s="189"/>
      <c r="CY30" s="189"/>
      <c r="CZ30" s="189"/>
      <c r="DA30" s="189"/>
      <c r="DB30" s="189"/>
      <c r="DC30" s="189"/>
      <c r="DD30" s="189"/>
      <c r="DE30" s="190"/>
      <c r="DF30" s="171">
        <v>400</v>
      </c>
      <c r="DG30" s="172"/>
      <c r="DH30" s="172"/>
      <c r="DI30" s="172"/>
      <c r="DJ30" s="172"/>
      <c r="DK30" s="172"/>
      <c r="DL30" s="172"/>
      <c r="DM30" s="172"/>
      <c r="DN30" s="172"/>
      <c r="DO30" s="172"/>
      <c r="DP30" s="172"/>
      <c r="DQ30" s="172"/>
      <c r="DR30" s="173"/>
      <c r="DS30" s="171">
        <v>400</v>
      </c>
      <c r="DT30" s="172"/>
      <c r="DU30" s="172"/>
      <c r="DV30" s="172"/>
      <c r="DW30" s="172"/>
      <c r="DX30" s="172"/>
      <c r="DY30" s="172"/>
      <c r="DZ30" s="172"/>
      <c r="EA30" s="172"/>
      <c r="EB30" s="172"/>
      <c r="EC30" s="172"/>
      <c r="ED30" s="172"/>
      <c r="EE30" s="173"/>
      <c r="EF30" s="171">
        <v>400</v>
      </c>
      <c r="EG30" s="172"/>
      <c r="EH30" s="172"/>
      <c r="EI30" s="172"/>
      <c r="EJ30" s="172"/>
      <c r="EK30" s="172"/>
      <c r="EL30" s="172"/>
      <c r="EM30" s="172"/>
      <c r="EN30" s="172"/>
      <c r="EO30" s="172"/>
      <c r="EP30" s="172"/>
      <c r="EQ30" s="172"/>
      <c r="ER30" s="173"/>
      <c r="ES30" s="265" t="s">
        <v>46</v>
      </c>
      <c r="ET30" s="266"/>
      <c r="EU30" s="266"/>
      <c r="EV30" s="266"/>
      <c r="EW30" s="266"/>
      <c r="EX30" s="266"/>
      <c r="EY30" s="266"/>
      <c r="EZ30" s="266"/>
      <c r="FA30" s="266"/>
      <c r="FB30" s="266"/>
      <c r="FC30" s="266"/>
      <c r="FD30" s="266"/>
      <c r="FE30" s="267"/>
    </row>
    <row r="31" spans="1:161" ht="10.5" customHeight="1">
      <c r="A31" s="59"/>
      <c r="B31" s="266" t="s">
        <v>141</v>
      </c>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7"/>
      <c r="BX31" s="167" t="s">
        <v>466</v>
      </c>
      <c r="BY31" s="168"/>
      <c r="BZ31" s="168"/>
      <c r="CA31" s="168"/>
      <c r="CB31" s="168"/>
      <c r="CC31" s="168"/>
      <c r="CD31" s="168"/>
      <c r="CE31" s="169"/>
      <c r="CF31" s="170" t="s">
        <v>143</v>
      </c>
      <c r="CG31" s="168"/>
      <c r="CH31" s="168"/>
      <c r="CI31" s="168"/>
      <c r="CJ31" s="168"/>
      <c r="CK31" s="168"/>
      <c r="CL31" s="168"/>
      <c r="CM31" s="168"/>
      <c r="CN31" s="168"/>
      <c r="CO31" s="168"/>
      <c r="CP31" s="168"/>
      <c r="CQ31" s="168"/>
      <c r="CR31" s="169"/>
      <c r="CS31" s="188">
        <v>293</v>
      </c>
      <c r="CT31" s="268"/>
      <c r="CU31" s="268"/>
      <c r="CV31" s="268"/>
      <c r="CW31" s="268"/>
      <c r="CX31" s="268"/>
      <c r="CY31" s="268"/>
      <c r="CZ31" s="268"/>
      <c r="DA31" s="268"/>
      <c r="DB31" s="268"/>
      <c r="DC31" s="268"/>
      <c r="DD31" s="268"/>
      <c r="DE31" s="58"/>
      <c r="DF31" s="272">
        <v>80</v>
      </c>
      <c r="DG31" s="273"/>
      <c r="DH31" s="273"/>
      <c r="DI31" s="273"/>
      <c r="DJ31" s="273"/>
      <c r="DK31" s="273"/>
      <c r="DL31" s="273"/>
      <c r="DM31" s="273"/>
      <c r="DN31" s="273"/>
      <c r="DO31" s="273"/>
      <c r="DP31" s="273"/>
      <c r="DQ31" s="273"/>
      <c r="DR31" s="274"/>
      <c r="DS31" s="272">
        <v>80</v>
      </c>
      <c r="DT31" s="273"/>
      <c r="DU31" s="273"/>
      <c r="DV31" s="273"/>
      <c r="DW31" s="273"/>
      <c r="DX31" s="273"/>
      <c r="DY31" s="273"/>
      <c r="DZ31" s="273"/>
      <c r="EA31" s="273"/>
      <c r="EB31" s="273"/>
      <c r="EC31" s="273"/>
      <c r="ED31" s="273"/>
      <c r="EE31" s="274"/>
      <c r="EF31" s="272">
        <v>80</v>
      </c>
      <c r="EG31" s="273"/>
      <c r="EH31" s="273"/>
      <c r="EI31" s="273"/>
      <c r="EJ31" s="273"/>
      <c r="EK31" s="273"/>
      <c r="EL31" s="273"/>
      <c r="EM31" s="273"/>
      <c r="EN31" s="273"/>
      <c r="EO31" s="273"/>
      <c r="EP31" s="273"/>
      <c r="EQ31" s="273"/>
      <c r="ER31" s="274"/>
      <c r="ES31" s="54"/>
      <c r="ET31" s="55"/>
      <c r="EU31" s="55"/>
      <c r="EV31" s="55"/>
      <c r="EW31" s="55"/>
      <c r="EX31" s="55"/>
      <c r="EY31" s="55"/>
      <c r="EZ31" s="55"/>
      <c r="FA31" s="55"/>
      <c r="FB31" s="55"/>
      <c r="FC31" s="55"/>
      <c r="FD31" s="55"/>
      <c r="FE31" s="56"/>
    </row>
    <row r="32" spans="1:161" ht="10.5" customHeight="1">
      <c r="A32" s="231" t="s">
        <v>141</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6"/>
      <c r="BX32" s="167" t="s">
        <v>467</v>
      </c>
      <c r="BY32" s="168"/>
      <c r="BZ32" s="168"/>
      <c r="CA32" s="168"/>
      <c r="CB32" s="168"/>
      <c r="CC32" s="168"/>
      <c r="CD32" s="168"/>
      <c r="CE32" s="169"/>
      <c r="CF32" s="170" t="s">
        <v>143</v>
      </c>
      <c r="CG32" s="168"/>
      <c r="CH32" s="168"/>
      <c r="CI32" s="168"/>
      <c r="CJ32" s="168"/>
      <c r="CK32" s="168"/>
      <c r="CL32" s="168"/>
      <c r="CM32" s="168"/>
      <c r="CN32" s="168"/>
      <c r="CO32" s="168"/>
      <c r="CP32" s="168"/>
      <c r="CQ32" s="168"/>
      <c r="CR32" s="169"/>
      <c r="CS32" s="188">
        <v>295</v>
      </c>
      <c r="CT32" s="268"/>
      <c r="CU32" s="268"/>
      <c r="CV32" s="268"/>
      <c r="CW32" s="268"/>
      <c r="CX32" s="268"/>
      <c r="CY32" s="268"/>
      <c r="CZ32" s="268"/>
      <c r="DA32" s="268"/>
      <c r="DB32" s="57"/>
      <c r="DC32" s="57"/>
      <c r="DD32" s="57"/>
      <c r="DE32" s="58"/>
      <c r="DF32" s="272">
        <v>31380</v>
      </c>
      <c r="DG32" s="273"/>
      <c r="DH32" s="273"/>
      <c r="DI32" s="273"/>
      <c r="DJ32" s="273"/>
      <c r="DK32" s="273"/>
      <c r="DL32" s="273"/>
      <c r="DM32" s="273"/>
      <c r="DN32" s="273"/>
      <c r="DO32" s="273"/>
      <c r="DP32" s="273"/>
      <c r="DQ32" s="273"/>
      <c r="DR32" s="274"/>
      <c r="DS32" s="272">
        <v>31380</v>
      </c>
      <c r="DT32" s="273"/>
      <c r="DU32" s="273"/>
      <c r="DV32" s="273"/>
      <c r="DW32" s="273"/>
      <c r="DX32" s="273"/>
      <c r="DY32" s="273"/>
      <c r="DZ32" s="273"/>
      <c r="EA32" s="273"/>
      <c r="EB32" s="273"/>
      <c r="EC32" s="273"/>
      <c r="ED32" s="273"/>
      <c r="EE32" s="274"/>
      <c r="EF32" s="272">
        <v>31380</v>
      </c>
      <c r="EG32" s="273"/>
      <c r="EH32" s="273"/>
      <c r="EI32" s="273"/>
      <c r="EJ32" s="273"/>
      <c r="EK32" s="273"/>
      <c r="EL32" s="273"/>
      <c r="EM32" s="273"/>
      <c r="EN32" s="273"/>
      <c r="EO32" s="273"/>
      <c r="EP32" s="273"/>
      <c r="EQ32" s="273"/>
      <c r="ER32" s="274"/>
      <c r="ES32" s="54"/>
      <c r="ET32" s="55"/>
      <c r="EU32" s="55"/>
      <c r="EV32" s="55"/>
      <c r="EW32" s="55"/>
      <c r="EX32" s="55"/>
      <c r="EY32" s="55"/>
      <c r="EZ32" s="55"/>
      <c r="FA32" s="55"/>
      <c r="FB32" s="55"/>
      <c r="FC32" s="55"/>
      <c r="FD32" s="55"/>
      <c r="FE32" s="56"/>
    </row>
    <row r="33" spans="1:161" ht="10.5" customHeight="1">
      <c r="A33" s="186" t="s">
        <v>144</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336"/>
      <c r="BX33" s="167" t="s">
        <v>145</v>
      </c>
      <c r="BY33" s="168"/>
      <c r="BZ33" s="168"/>
      <c r="CA33" s="168"/>
      <c r="CB33" s="168"/>
      <c r="CC33" s="168"/>
      <c r="CD33" s="168"/>
      <c r="CE33" s="169"/>
      <c r="CF33" s="170" t="s">
        <v>46</v>
      </c>
      <c r="CG33" s="168"/>
      <c r="CH33" s="168"/>
      <c r="CI33" s="168"/>
      <c r="CJ33" s="168"/>
      <c r="CK33" s="168"/>
      <c r="CL33" s="168"/>
      <c r="CM33" s="168"/>
      <c r="CN33" s="168"/>
      <c r="CO33" s="168"/>
      <c r="CP33" s="168"/>
      <c r="CQ33" s="168"/>
      <c r="CR33" s="169"/>
      <c r="CS33" s="188"/>
      <c r="CT33" s="189"/>
      <c r="CU33" s="189"/>
      <c r="CV33" s="189"/>
      <c r="CW33" s="189"/>
      <c r="CX33" s="189"/>
      <c r="CY33" s="189"/>
      <c r="CZ33" s="189"/>
      <c r="DA33" s="189"/>
      <c r="DB33" s="189"/>
      <c r="DC33" s="189"/>
      <c r="DD33" s="189"/>
      <c r="DE33" s="190"/>
      <c r="DF33" s="171"/>
      <c r="DG33" s="172"/>
      <c r="DH33" s="172"/>
      <c r="DI33" s="172"/>
      <c r="DJ33" s="172"/>
      <c r="DK33" s="172"/>
      <c r="DL33" s="172"/>
      <c r="DM33" s="172"/>
      <c r="DN33" s="172"/>
      <c r="DO33" s="172"/>
      <c r="DP33" s="172"/>
      <c r="DQ33" s="172"/>
      <c r="DR33" s="173"/>
      <c r="DS33" s="171"/>
      <c r="DT33" s="172"/>
      <c r="DU33" s="172"/>
      <c r="DV33" s="172"/>
      <c r="DW33" s="172"/>
      <c r="DX33" s="172"/>
      <c r="DY33" s="172"/>
      <c r="DZ33" s="172"/>
      <c r="EA33" s="172"/>
      <c r="EB33" s="172"/>
      <c r="EC33" s="172"/>
      <c r="ED33" s="172"/>
      <c r="EE33" s="173"/>
      <c r="EF33" s="171"/>
      <c r="EG33" s="172"/>
      <c r="EH33" s="172"/>
      <c r="EI33" s="172"/>
      <c r="EJ33" s="172"/>
      <c r="EK33" s="172"/>
      <c r="EL33" s="172"/>
      <c r="EM33" s="172"/>
      <c r="EN33" s="172"/>
      <c r="EO33" s="172"/>
      <c r="EP33" s="172"/>
      <c r="EQ33" s="172"/>
      <c r="ER33" s="173"/>
      <c r="ES33" s="265" t="s">
        <v>46</v>
      </c>
      <c r="ET33" s="266"/>
      <c r="EU33" s="266"/>
      <c r="EV33" s="266"/>
      <c r="EW33" s="266"/>
      <c r="EX33" s="266"/>
      <c r="EY33" s="266"/>
      <c r="EZ33" s="266"/>
      <c r="FA33" s="266"/>
      <c r="FB33" s="266"/>
      <c r="FC33" s="266"/>
      <c r="FD33" s="266"/>
      <c r="FE33" s="267"/>
    </row>
    <row r="34" spans="1:161" ht="21.75" customHeight="1">
      <c r="A34" s="231" t="s">
        <v>146</v>
      </c>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6"/>
      <c r="BX34" s="167" t="s">
        <v>147</v>
      </c>
      <c r="BY34" s="168"/>
      <c r="BZ34" s="168"/>
      <c r="CA34" s="168"/>
      <c r="CB34" s="168"/>
      <c r="CC34" s="168"/>
      <c r="CD34" s="168"/>
      <c r="CE34" s="169"/>
      <c r="CF34" s="170" t="s">
        <v>148</v>
      </c>
      <c r="CG34" s="168"/>
      <c r="CH34" s="168"/>
      <c r="CI34" s="168"/>
      <c r="CJ34" s="168"/>
      <c r="CK34" s="168"/>
      <c r="CL34" s="168"/>
      <c r="CM34" s="168"/>
      <c r="CN34" s="168"/>
      <c r="CO34" s="168"/>
      <c r="CP34" s="168"/>
      <c r="CQ34" s="168"/>
      <c r="CR34" s="169"/>
      <c r="CS34" s="188"/>
      <c r="CT34" s="189"/>
      <c r="CU34" s="189"/>
      <c r="CV34" s="189"/>
      <c r="CW34" s="189"/>
      <c r="CX34" s="189"/>
      <c r="CY34" s="189"/>
      <c r="CZ34" s="189"/>
      <c r="DA34" s="189"/>
      <c r="DB34" s="189"/>
      <c r="DC34" s="189"/>
      <c r="DD34" s="189"/>
      <c r="DE34" s="190"/>
      <c r="DF34" s="171"/>
      <c r="DG34" s="172"/>
      <c r="DH34" s="172"/>
      <c r="DI34" s="172"/>
      <c r="DJ34" s="172"/>
      <c r="DK34" s="172"/>
      <c r="DL34" s="172"/>
      <c r="DM34" s="172"/>
      <c r="DN34" s="172"/>
      <c r="DO34" s="172"/>
      <c r="DP34" s="172"/>
      <c r="DQ34" s="172"/>
      <c r="DR34" s="173"/>
      <c r="DS34" s="171"/>
      <c r="DT34" s="172"/>
      <c r="DU34" s="172"/>
      <c r="DV34" s="172"/>
      <c r="DW34" s="172"/>
      <c r="DX34" s="172"/>
      <c r="DY34" s="172"/>
      <c r="DZ34" s="172"/>
      <c r="EA34" s="172"/>
      <c r="EB34" s="172"/>
      <c r="EC34" s="172"/>
      <c r="ED34" s="172"/>
      <c r="EE34" s="173"/>
      <c r="EF34" s="171"/>
      <c r="EG34" s="172"/>
      <c r="EH34" s="172"/>
      <c r="EI34" s="172"/>
      <c r="EJ34" s="172"/>
      <c r="EK34" s="172"/>
      <c r="EL34" s="172"/>
      <c r="EM34" s="172"/>
      <c r="EN34" s="172"/>
      <c r="EO34" s="172"/>
      <c r="EP34" s="172"/>
      <c r="EQ34" s="172"/>
      <c r="ER34" s="173"/>
      <c r="ES34" s="265" t="s">
        <v>46</v>
      </c>
      <c r="ET34" s="266"/>
      <c r="EU34" s="266"/>
      <c r="EV34" s="266"/>
      <c r="EW34" s="266"/>
      <c r="EX34" s="266"/>
      <c r="EY34" s="266"/>
      <c r="EZ34" s="266"/>
      <c r="FA34" s="266"/>
      <c r="FB34" s="266"/>
      <c r="FC34" s="266"/>
      <c r="FD34" s="266"/>
      <c r="FE34" s="267"/>
    </row>
    <row r="35" spans="1:161" ht="10.5" customHeight="1">
      <c r="A35" s="231" t="s">
        <v>149</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6"/>
      <c r="BX35" s="167" t="s">
        <v>150</v>
      </c>
      <c r="BY35" s="168"/>
      <c r="BZ35" s="168"/>
      <c r="CA35" s="168"/>
      <c r="CB35" s="168"/>
      <c r="CC35" s="168"/>
      <c r="CD35" s="168"/>
      <c r="CE35" s="169"/>
      <c r="CF35" s="170" t="s">
        <v>151</v>
      </c>
      <c r="CG35" s="168"/>
      <c r="CH35" s="168"/>
      <c r="CI35" s="168"/>
      <c r="CJ35" s="168"/>
      <c r="CK35" s="168"/>
      <c r="CL35" s="168"/>
      <c r="CM35" s="168"/>
      <c r="CN35" s="168"/>
      <c r="CO35" s="168"/>
      <c r="CP35" s="168"/>
      <c r="CQ35" s="168"/>
      <c r="CR35" s="169"/>
      <c r="CS35" s="188"/>
      <c r="CT35" s="189"/>
      <c r="CU35" s="189"/>
      <c r="CV35" s="189"/>
      <c r="CW35" s="189"/>
      <c r="CX35" s="189"/>
      <c r="CY35" s="189"/>
      <c r="CZ35" s="189"/>
      <c r="DA35" s="189"/>
      <c r="DB35" s="189"/>
      <c r="DC35" s="189"/>
      <c r="DD35" s="189"/>
      <c r="DE35" s="190"/>
      <c r="DF35" s="171"/>
      <c r="DG35" s="172"/>
      <c r="DH35" s="172"/>
      <c r="DI35" s="172"/>
      <c r="DJ35" s="172"/>
      <c r="DK35" s="172"/>
      <c r="DL35" s="172"/>
      <c r="DM35" s="172"/>
      <c r="DN35" s="172"/>
      <c r="DO35" s="172"/>
      <c r="DP35" s="172"/>
      <c r="DQ35" s="172"/>
      <c r="DR35" s="173"/>
      <c r="DS35" s="171"/>
      <c r="DT35" s="172"/>
      <c r="DU35" s="172"/>
      <c r="DV35" s="172"/>
      <c r="DW35" s="172"/>
      <c r="DX35" s="172"/>
      <c r="DY35" s="172"/>
      <c r="DZ35" s="172"/>
      <c r="EA35" s="172"/>
      <c r="EB35" s="172"/>
      <c r="EC35" s="172"/>
      <c r="ED35" s="172"/>
      <c r="EE35" s="173"/>
      <c r="EF35" s="171"/>
      <c r="EG35" s="172"/>
      <c r="EH35" s="172"/>
      <c r="EI35" s="172"/>
      <c r="EJ35" s="172"/>
      <c r="EK35" s="172"/>
      <c r="EL35" s="172"/>
      <c r="EM35" s="172"/>
      <c r="EN35" s="172"/>
      <c r="EO35" s="172"/>
      <c r="EP35" s="172"/>
      <c r="EQ35" s="172"/>
      <c r="ER35" s="173"/>
      <c r="ES35" s="265" t="s">
        <v>46</v>
      </c>
      <c r="ET35" s="266"/>
      <c r="EU35" s="266"/>
      <c r="EV35" s="266"/>
      <c r="EW35" s="266"/>
      <c r="EX35" s="266"/>
      <c r="EY35" s="266"/>
      <c r="EZ35" s="266"/>
      <c r="FA35" s="266"/>
      <c r="FB35" s="266"/>
      <c r="FC35" s="266"/>
      <c r="FD35" s="266"/>
      <c r="FE35" s="267"/>
    </row>
    <row r="36" spans="1:161" ht="21.75" customHeight="1">
      <c r="A36" s="231" t="s">
        <v>152</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6"/>
      <c r="BX36" s="167" t="s">
        <v>153</v>
      </c>
      <c r="BY36" s="168"/>
      <c r="BZ36" s="168"/>
      <c r="CA36" s="168"/>
      <c r="CB36" s="168"/>
      <c r="CC36" s="168"/>
      <c r="CD36" s="168"/>
      <c r="CE36" s="169"/>
      <c r="CF36" s="170" t="s">
        <v>154</v>
      </c>
      <c r="CG36" s="168"/>
      <c r="CH36" s="168"/>
      <c r="CI36" s="168"/>
      <c r="CJ36" s="168"/>
      <c r="CK36" s="168"/>
      <c r="CL36" s="168"/>
      <c r="CM36" s="168"/>
      <c r="CN36" s="168"/>
      <c r="CO36" s="168"/>
      <c r="CP36" s="168"/>
      <c r="CQ36" s="168"/>
      <c r="CR36" s="169"/>
      <c r="CS36" s="188"/>
      <c r="CT36" s="189"/>
      <c r="CU36" s="189"/>
      <c r="CV36" s="189"/>
      <c r="CW36" s="189"/>
      <c r="CX36" s="189"/>
      <c r="CY36" s="189"/>
      <c r="CZ36" s="189"/>
      <c r="DA36" s="189"/>
      <c r="DB36" s="189"/>
      <c r="DC36" s="189"/>
      <c r="DD36" s="189"/>
      <c r="DE36" s="190"/>
      <c r="DF36" s="171"/>
      <c r="DG36" s="172"/>
      <c r="DH36" s="172"/>
      <c r="DI36" s="172"/>
      <c r="DJ36" s="172"/>
      <c r="DK36" s="172"/>
      <c r="DL36" s="172"/>
      <c r="DM36" s="172"/>
      <c r="DN36" s="172"/>
      <c r="DO36" s="172"/>
      <c r="DP36" s="172"/>
      <c r="DQ36" s="172"/>
      <c r="DR36" s="173"/>
      <c r="DS36" s="171"/>
      <c r="DT36" s="172"/>
      <c r="DU36" s="172"/>
      <c r="DV36" s="172"/>
      <c r="DW36" s="172"/>
      <c r="DX36" s="172"/>
      <c r="DY36" s="172"/>
      <c r="DZ36" s="172"/>
      <c r="EA36" s="172"/>
      <c r="EB36" s="172"/>
      <c r="EC36" s="172"/>
      <c r="ED36" s="172"/>
      <c r="EE36" s="173"/>
      <c r="EF36" s="171"/>
      <c r="EG36" s="172"/>
      <c r="EH36" s="172"/>
      <c r="EI36" s="172"/>
      <c r="EJ36" s="172"/>
      <c r="EK36" s="172"/>
      <c r="EL36" s="172"/>
      <c r="EM36" s="172"/>
      <c r="EN36" s="172"/>
      <c r="EO36" s="172"/>
      <c r="EP36" s="172"/>
      <c r="EQ36" s="172"/>
      <c r="ER36" s="173"/>
      <c r="ES36" s="265" t="s">
        <v>46</v>
      </c>
      <c r="ET36" s="266"/>
      <c r="EU36" s="266"/>
      <c r="EV36" s="266"/>
      <c r="EW36" s="266"/>
      <c r="EX36" s="266"/>
      <c r="EY36" s="266"/>
      <c r="EZ36" s="266"/>
      <c r="FA36" s="266"/>
      <c r="FB36" s="266"/>
      <c r="FC36" s="266"/>
      <c r="FD36" s="266"/>
      <c r="FE36" s="267"/>
    </row>
    <row r="37" spans="1:161" ht="10.5" customHeight="1">
      <c r="A37" s="186" t="s">
        <v>155</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336"/>
      <c r="BX37" s="167" t="s">
        <v>156</v>
      </c>
      <c r="BY37" s="168"/>
      <c r="BZ37" s="168"/>
      <c r="CA37" s="168"/>
      <c r="CB37" s="168"/>
      <c r="CC37" s="168"/>
      <c r="CD37" s="168"/>
      <c r="CE37" s="169"/>
      <c r="CF37" s="170" t="s">
        <v>46</v>
      </c>
      <c r="CG37" s="168"/>
      <c r="CH37" s="168"/>
      <c r="CI37" s="168"/>
      <c r="CJ37" s="168"/>
      <c r="CK37" s="168"/>
      <c r="CL37" s="168"/>
      <c r="CM37" s="168"/>
      <c r="CN37" s="168"/>
      <c r="CO37" s="168"/>
      <c r="CP37" s="168"/>
      <c r="CQ37" s="168"/>
      <c r="CR37" s="169"/>
      <c r="CS37" s="188"/>
      <c r="CT37" s="189"/>
      <c r="CU37" s="189"/>
      <c r="CV37" s="189"/>
      <c r="CW37" s="189"/>
      <c r="CX37" s="189"/>
      <c r="CY37" s="189"/>
      <c r="CZ37" s="189"/>
      <c r="DA37" s="189"/>
      <c r="DB37" s="189"/>
      <c r="DC37" s="189"/>
      <c r="DD37" s="189"/>
      <c r="DE37" s="190"/>
      <c r="DF37" s="171"/>
      <c r="DG37" s="172"/>
      <c r="DH37" s="172"/>
      <c r="DI37" s="172"/>
      <c r="DJ37" s="172"/>
      <c r="DK37" s="172"/>
      <c r="DL37" s="172"/>
      <c r="DM37" s="172"/>
      <c r="DN37" s="172"/>
      <c r="DO37" s="172"/>
      <c r="DP37" s="172"/>
      <c r="DQ37" s="172"/>
      <c r="DR37" s="173"/>
      <c r="DS37" s="171"/>
      <c r="DT37" s="172"/>
      <c r="DU37" s="172"/>
      <c r="DV37" s="172"/>
      <c r="DW37" s="172"/>
      <c r="DX37" s="172"/>
      <c r="DY37" s="172"/>
      <c r="DZ37" s="172"/>
      <c r="EA37" s="172"/>
      <c r="EB37" s="172"/>
      <c r="EC37" s="172"/>
      <c r="ED37" s="172"/>
      <c r="EE37" s="173"/>
      <c r="EF37" s="171"/>
      <c r="EG37" s="172"/>
      <c r="EH37" s="172"/>
      <c r="EI37" s="172"/>
      <c r="EJ37" s="172"/>
      <c r="EK37" s="172"/>
      <c r="EL37" s="172"/>
      <c r="EM37" s="172"/>
      <c r="EN37" s="172"/>
      <c r="EO37" s="172"/>
      <c r="EP37" s="172"/>
      <c r="EQ37" s="172"/>
      <c r="ER37" s="173"/>
      <c r="ES37" s="265" t="s">
        <v>46</v>
      </c>
      <c r="ET37" s="266"/>
      <c r="EU37" s="266"/>
      <c r="EV37" s="266"/>
      <c r="EW37" s="266"/>
      <c r="EX37" s="266"/>
      <c r="EY37" s="266"/>
      <c r="EZ37" s="266"/>
      <c r="FA37" s="266"/>
      <c r="FB37" s="266"/>
      <c r="FC37" s="266"/>
      <c r="FD37" s="266"/>
      <c r="FE37" s="267"/>
    </row>
    <row r="38" spans="1:161" ht="21.75" customHeight="1">
      <c r="A38" s="231" t="s">
        <v>157</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6"/>
      <c r="BX38" s="167" t="s">
        <v>158</v>
      </c>
      <c r="BY38" s="168"/>
      <c r="BZ38" s="168"/>
      <c r="CA38" s="168"/>
      <c r="CB38" s="168"/>
      <c r="CC38" s="168"/>
      <c r="CD38" s="168"/>
      <c r="CE38" s="169"/>
      <c r="CF38" s="170" t="s">
        <v>159</v>
      </c>
      <c r="CG38" s="168"/>
      <c r="CH38" s="168"/>
      <c r="CI38" s="168"/>
      <c r="CJ38" s="168"/>
      <c r="CK38" s="168"/>
      <c r="CL38" s="168"/>
      <c r="CM38" s="168"/>
      <c r="CN38" s="168"/>
      <c r="CO38" s="168"/>
      <c r="CP38" s="168"/>
      <c r="CQ38" s="168"/>
      <c r="CR38" s="169"/>
      <c r="CS38" s="188"/>
      <c r="CT38" s="189"/>
      <c r="CU38" s="189"/>
      <c r="CV38" s="189"/>
      <c r="CW38" s="189"/>
      <c r="CX38" s="189"/>
      <c r="CY38" s="189"/>
      <c r="CZ38" s="189"/>
      <c r="DA38" s="189"/>
      <c r="DB38" s="189"/>
      <c r="DC38" s="189"/>
      <c r="DD38" s="189"/>
      <c r="DE38" s="190"/>
      <c r="DF38" s="171"/>
      <c r="DG38" s="172"/>
      <c r="DH38" s="172"/>
      <c r="DI38" s="172"/>
      <c r="DJ38" s="172"/>
      <c r="DK38" s="172"/>
      <c r="DL38" s="172"/>
      <c r="DM38" s="172"/>
      <c r="DN38" s="172"/>
      <c r="DO38" s="172"/>
      <c r="DP38" s="172"/>
      <c r="DQ38" s="172"/>
      <c r="DR38" s="173"/>
      <c r="DS38" s="171"/>
      <c r="DT38" s="172"/>
      <c r="DU38" s="172"/>
      <c r="DV38" s="172"/>
      <c r="DW38" s="172"/>
      <c r="DX38" s="172"/>
      <c r="DY38" s="172"/>
      <c r="DZ38" s="172"/>
      <c r="EA38" s="172"/>
      <c r="EB38" s="172"/>
      <c r="EC38" s="172"/>
      <c r="ED38" s="172"/>
      <c r="EE38" s="173"/>
      <c r="EF38" s="171"/>
      <c r="EG38" s="172"/>
      <c r="EH38" s="172"/>
      <c r="EI38" s="172"/>
      <c r="EJ38" s="172"/>
      <c r="EK38" s="172"/>
      <c r="EL38" s="172"/>
      <c r="EM38" s="172"/>
      <c r="EN38" s="172"/>
      <c r="EO38" s="172"/>
      <c r="EP38" s="172"/>
      <c r="EQ38" s="172"/>
      <c r="ER38" s="173"/>
      <c r="ES38" s="265" t="s">
        <v>46</v>
      </c>
      <c r="ET38" s="266"/>
      <c r="EU38" s="266"/>
      <c r="EV38" s="266"/>
      <c r="EW38" s="266"/>
      <c r="EX38" s="266"/>
      <c r="EY38" s="266"/>
      <c r="EZ38" s="266"/>
      <c r="FA38" s="266"/>
      <c r="FB38" s="266"/>
      <c r="FC38" s="266"/>
      <c r="FD38" s="266"/>
      <c r="FE38" s="267"/>
    </row>
    <row r="39" spans="1:161" ht="12.75" customHeight="1">
      <c r="A39" s="186" t="s">
        <v>160</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336"/>
      <c r="BX39" s="167" t="s">
        <v>161</v>
      </c>
      <c r="BY39" s="168"/>
      <c r="BZ39" s="168"/>
      <c r="CA39" s="168"/>
      <c r="CB39" s="168"/>
      <c r="CC39" s="168"/>
      <c r="CD39" s="168"/>
      <c r="CE39" s="169"/>
      <c r="CF39" s="170" t="s">
        <v>46</v>
      </c>
      <c r="CG39" s="168"/>
      <c r="CH39" s="168"/>
      <c r="CI39" s="168"/>
      <c r="CJ39" s="168"/>
      <c r="CK39" s="168"/>
      <c r="CL39" s="168"/>
      <c r="CM39" s="168"/>
      <c r="CN39" s="168"/>
      <c r="CO39" s="168"/>
      <c r="CP39" s="168"/>
      <c r="CQ39" s="168"/>
      <c r="CR39" s="169"/>
      <c r="CS39" s="188"/>
      <c r="CT39" s="189"/>
      <c r="CU39" s="189"/>
      <c r="CV39" s="189"/>
      <c r="CW39" s="189"/>
      <c r="CX39" s="189"/>
      <c r="CY39" s="189"/>
      <c r="CZ39" s="189"/>
      <c r="DA39" s="189"/>
      <c r="DB39" s="189"/>
      <c r="DC39" s="189"/>
      <c r="DD39" s="189"/>
      <c r="DE39" s="190"/>
      <c r="DF39" s="171">
        <f>DF43</f>
        <v>956246.34</v>
      </c>
      <c r="DG39" s="172"/>
      <c r="DH39" s="172"/>
      <c r="DI39" s="172"/>
      <c r="DJ39" s="172"/>
      <c r="DK39" s="172"/>
      <c r="DL39" s="172"/>
      <c r="DM39" s="172"/>
      <c r="DN39" s="172"/>
      <c r="DO39" s="172"/>
      <c r="DP39" s="172"/>
      <c r="DQ39" s="172"/>
      <c r="DR39" s="173"/>
      <c r="DS39" s="171">
        <f>DS43</f>
        <v>754280</v>
      </c>
      <c r="DT39" s="172"/>
      <c r="DU39" s="172"/>
      <c r="DV39" s="172"/>
      <c r="DW39" s="172"/>
      <c r="DX39" s="172"/>
      <c r="DY39" s="172"/>
      <c r="DZ39" s="172"/>
      <c r="EA39" s="172"/>
      <c r="EB39" s="172"/>
      <c r="EC39" s="172"/>
      <c r="ED39" s="172"/>
      <c r="EE39" s="173"/>
      <c r="EF39" s="171">
        <f>EF43</f>
        <v>754280</v>
      </c>
      <c r="EG39" s="172"/>
      <c r="EH39" s="172"/>
      <c r="EI39" s="172"/>
      <c r="EJ39" s="172"/>
      <c r="EK39" s="172"/>
      <c r="EL39" s="172"/>
      <c r="EM39" s="172"/>
      <c r="EN39" s="172"/>
      <c r="EO39" s="172"/>
      <c r="EP39" s="172"/>
      <c r="EQ39" s="172"/>
      <c r="ER39" s="173"/>
      <c r="ES39" s="309"/>
      <c r="ET39" s="310"/>
      <c r="EU39" s="310"/>
      <c r="EV39" s="310"/>
      <c r="EW39" s="310"/>
      <c r="EX39" s="310"/>
      <c r="EY39" s="310"/>
      <c r="EZ39" s="310"/>
      <c r="FA39" s="310"/>
      <c r="FB39" s="310"/>
      <c r="FC39" s="310"/>
      <c r="FD39" s="310"/>
      <c r="FE39" s="311"/>
    </row>
    <row r="40" spans="1:161" ht="21.75" customHeight="1">
      <c r="A40" s="231" t="s">
        <v>162</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6"/>
      <c r="BX40" s="167" t="s">
        <v>163</v>
      </c>
      <c r="BY40" s="168"/>
      <c r="BZ40" s="168"/>
      <c r="CA40" s="168"/>
      <c r="CB40" s="168"/>
      <c r="CC40" s="168"/>
      <c r="CD40" s="168"/>
      <c r="CE40" s="169"/>
      <c r="CF40" s="170" t="s">
        <v>164</v>
      </c>
      <c r="CG40" s="168"/>
      <c r="CH40" s="168"/>
      <c r="CI40" s="168"/>
      <c r="CJ40" s="168"/>
      <c r="CK40" s="168"/>
      <c r="CL40" s="168"/>
      <c r="CM40" s="168"/>
      <c r="CN40" s="168"/>
      <c r="CO40" s="168"/>
      <c r="CP40" s="168"/>
      <c r="CQ40" s="168"/>
      <c r="CR40" s="169"/>
      <c r="CS40" s="188"/>
      <c r="CT40" s="189"/>
      <c r="CU40" s="189"/>
      <c r="CV40" s="189"/>
      <c r="CW40" s="189"/>
      <c r="CX40" s="189"/>
      <c r="CY40" s="189"/>
      <c r="CZ40" s="189"/>
      <c r="DA40" s="189"/>
      <c r="DB40" s="189"/>
      <c r="DC40" s="189"/>
      <c r="DD40" s="189"/>
      <c r="DE40" s="190"/>
      <c r="DF40" s="171"/>
      <c r="DG40" s="172"/>
      <c r="DH40" s="172"/>
      <c r="DI40" s="172"/>
      <c r="DJ40" s="172"/>
      <c r="DK40" s="172"/>
      <c r="DL40" s="172"/>
      <c r="DM40" s="172"/>
      <c r="DN40" s="172"/>
      <c r="DO40" s="172"/>
      <c r="DP40" s="172"/>
      <c r="DQ40" s="172"/>
      <c r="DR40" s="173"/>
      <c r="DS40" s="171"/>
      <c r="DT40" s="172"/>
      <c r="DU40" s="172"/>
      <c r="DV40" s="172"/>
      <c r="DW40" s="172"/>
      <c r="DX40" s="172"/>
      <c r="DY40" s="172"/>
      <c r="DZ40" s="172"/>
      <c r="EA40" s="172"/>
      <c r="EB40" s="172"/>
      <c r="EC40" s="172"/>
      <c r="ED40" s="172"/>
      <c r="EE40" s="173"/>
      <c r="EF40" s="171"/>
      <c r="EG40" s="172"/>
      <c r="EH40" s="172"/>
      <c r="EI40" s="172"/>
      <c r="EJ40" s="172"/>
      <c r="EK40" s="172"/>
      <c r="EL40" s="172"/>
      <c r="EM40" s="172"/>
      <c r="EN40" s="172"/>
      <c r="EO40" s="172"/>
      <c r="EP40" s="172"/>
      <c r="EQ40" s="172"/>
      <c r="ER40" s="173"/>
      <c r="ES40" s="309"/>
      <c r="ET40" s="310"/>
      <c r="EU40" s="310"/>
      <c r="EV40" s="310"/>
      <c r="EW40" s="310"/>
      <c r="EX40" s="310"/>
      <c r="EY40" s="310"/>
      <c r="EZ40" s="310"/>
      <c r="FA40" s="310"/>
      <c r="FB40" s="310"/>
      <c r="FC40" s="310"/>
      <c r="FD40" s="310"/>
      <c r="FE40" s="311"/>
    </row>
    <row r="41" spans="1:161" ht="10.5" customHeight="1" thickBot="1">
      <c r="A41" s="231" t="s">
        <v>165</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6"/>
      <c r="BX41" s="193" t="s">
        <v>166</v>
      </c>
      <c r="BY41" s="194"/>
      <c r="BZ41" s="194"/>
      <c r="CA41" s="194"/>
      <c r="CB41" s="194"/>
      <c r="CC41" s="194"/>
      <c r="CD41" s="194"/>
      <c r="CE41" s="195"/>
      <c r="CF41" s="199" t="s">
        <v>167</v>
      </c>
      <c r="CG41" s="194"/>
      <c r="CH41" s="194"/>
      <c r="CI41" s="194"/>
      <c r="CJ41" s="194"/>
      <c r="CK41" s="194"/>
      <c r="CL41" s="194"/>
      <c r="CM41" s="194"/>
      <c r="CN41" s="194"/>
      <c r="CO41" s="194"/>
      <c r="CP41" s="194"/>
      <c r="CQ41" s="194"/>
      <c r="CR41" s="195"/>
      <c r="CS41" s="201"/>
      <c r="CT41" s="202"/>
      <c r="CU41" s="202"/>
      <c r="CV41" s="202"/>
      <c r="CW41" s="202"/>
      <c r="CX41" s="202"/>
      <c r="CY41" s="202"/>
      <c r="CZ41" s="202"/>
      <c r="DA41" s="202"/>
      <c r="DB41" s="202"/>
      <c r="DC41" s="202"/>
      <c r="DD41" s="202"/>
      <c r="DE41" s="203"/>
      <c r="DF41" s="207"/>
      <c r="DG41" s="208"/>
      <c r="DH41" s="208"/>
      <c r="DI41" s="208"/>
      <c r="DJ41" s="208"/>
      <c r="DK41" s="208"/>
      <c r="DL41" s="208"/>
      <c r="DM41" s="208"/>
      <c r="DN41" s="208"/>
      <c r="DO41" s="208"/>
      <c r="DP41" s="208"/>
      <c r="DQ41" s="208"/>
      <c r="DR41" s="209"/>
      <c r="DS41" s="207"/>
      <c r="DT41" s="208"/>
      <c r="DU41" s="208"/>
      <c r="DV41" s="208"/>
      <c r="DW41" s="208"/>
      <c r="DX41" s="208"/>
      <c r="DY41" s="208"/>
      <c r="DZ41" s="208"/>
      <c r="EA41" s="208"/>
      <c r="EB41" s="208"/>
      <c r="EC41" s="208"/>
      <c r="ED41" s="208"/>
      <c r="EE41" s="209"/>
      <c r="EF41" s="207"/>
      <c r="EG41" s="208"/>
      <c r="EH41" s="208"/>
      <c r="EI41" s="208"/>
      <c r="EJ41" s="208"/>
      <c r="EK41" s="208"/>
      <c r="EL41" s="208"/>
      <c r="EM41" s="208"/>
      <c r="EN41" s="208"/>
      <c r="EO41" s="208"/>
      <c r="EP41" s="208"/>
      <c r="EQ41" s="208"/>
      <c r="ER41" s="209"/>
      <c r="ES41" s="333"/>
      <c r="ET41" s="334"/>
      <c r="EU41" s="334"/>
      <c r="EV41" s="334"/>
      <c r="EW41" s="334"/>
      <c r="EX41" s="334"/>
      <c r="EY41" s="334"/>
      <c r="EZ41" s="334"/>
      <c r="FA41" s="334"/>
      <c r="FB41" s="334"/>
      <c r="FC41" s="334"/>
      <c r="FD41" s="334"/>
      <c r="FE41" s="335"/>
    </row>
    <row r="42" spans="1:161" ht="21.75" customHeight="1">
      <c r="A42" s="231" t="s">
        <v>168</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6"/>
      <c r="BX42" s="157" t="s">
        <v>169</v>
      </c>
      <c r="BY42" s="158"/>
      <c r="BZ42" s="158"/>
      <c r="CA42" s="158"/>
      <c r="CB42" s="158"/>
      <c r="CC42" s="158"/>
      <c r="CD42" s="158"/>
      <c r="CE42" s="159"/>
      <c r="CF42" s="160" t="s">
        <v>170</v>
      </c>
      <c r="CG42" s="158"/>
      <c r="CH42" s="158"/>
      <c r="CI42" s="158"/>
      <c r="CJ42" s="158"/>
      <c r="CK42" s="158"/>
      <c r="CL42" s="158"/>
      <c r="CM42" s="158"/>
      <c r="CN42" s="158"/>
      <c r="CO42" s="158"/>
      <c r="CP42" s="158"/>
      <c r="CQ42" s="158"/>
      <c r="CR42" s="159"/>
      <c r="CS42" s="225"/>
      <c r="CT42" s="226"/>
      <c r="CU42" s="226"/>
      <c r="CV42" s="226"/>
      <c r="CW42" s="226"/>
      <c r="CX42" s="226"/>
      <c r="CY42" s="226"/>
      <c r="CZ42" s="226"/>
      <c r="DA42" s="226"/>
      <c r="DB42" s="226"/>
      <c r="DC42" s="226"/>
      <c r="DD42" s="226"/>
      <c r="DE42" s="227"/>
      <c r="DF42" s="161"/>
      <c r="DG42" s="162"/>
      <c r="DH42" s="162"/>
      <c r="DI42" s="162"/>
      <c r="DJ42" s="162"/>
      <c r="DK42" s="162"/>
      <c r="DL42" s="162"/>
      <c r="DM42" s="162"/>
      <c r="DN42" s="162"/>
      <c r="DO42" s="162"/>
      <c r="DP42" s="162"/>
      <c r="DQ42" s="162"/>
      <c r="DR42" s="163"/>
      <c r="DS42" s="161"/>
      <c r="DT42" s="162"/>
      <c r="DU42" s="162"/>
      <c r="DV42" s="162"/>
      <c r="DW42" s="162"/>
      <c r="DX42" s="162"/>
      <c r="DY42" s="162"/>
      <c r="DZ42" s="162"/>
      <c r="EA42" s="162"/>
      <c r="EB42" s="162"/>
      <c r="EC42" s="162"/>
      <c r="ED42" s="162"/>
      <c r="EE42" s="163"/>
      <c r="EF42" s="161"/>
      <c r="EG42" s="162"/>
      <c r="EH42" s="162"/>
      <c r="EI42" s="162"/>
      <c r="EJ42" s="162"/>
      <c r="EK42" s="162"/>
      <c r="EL42" s="162"/>
      <c r="EM42" s="162"/>
      <c r="EN42" s="162"/>
      <c r="EO42" s="162"/>
      <c r="EP42" s="162"/>
      <c r="EQ42" s="162"/>
      <c r="ER42" s="163"/>
      <c r="ES42" s="330"/>
      <c r="ET42" s="331"/>
      <c r="EU42" s="331"/>
      <c r="EV42" s="331"/>
      <c r="EW42" s="331"/>
      <c r="EX42" s="331"/>
      <c r="EY42" s="331"/>
      <c r="EZ42" s="331"/>
      <c r="FA42" s="331"/>
      <c r="FB42" s="331"/>
      <c r="FC42" s="331"/>
      <c r="FD42" s="331"/>
      <c r="FE42" s="332"/>
    </row>
    <row r="43" spans="1:161" ht="11.25" customHeight="1">
      <c r="A43" s="259" t="s">
        <v>171</v>
      </c>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4"/>
      <c r="BX43" s="240" t="s">
        <v>172</v>
      </c>
      <c r="BY43" s="241"/>
      <c r="BZ43" s="241"/>
      <c r="CA43" s="241"/>
      <c r="CB43" s="241"/>
      <c r="CC43" s="241"/>
      <c r="CD43" s="241"/>
      <c r="CE43" s="242"/>
      <c r="CF43" s="243" t="s">
        <v>173</v>
      </c>
      <c r="CG43" s="241"/>
      <c r="CH43" s="241"/>
      <c r="CI43" s="241"/>
      <c r="CJ43" s="241"/>
      <c r="CK43" s="241"/>
      <c r="CL43" s="241"/>
      <c r="CM43" s="241"/>
      <c r="CN43" s="241"/>
      <c r="CO43" s="241"/>
      <c r="CP43" s="241"/>
      <c r="CQ43" s="241"/>
      <c r="CR43" s="242"/>
      <c r="CS43" s="329"/>
      <c r="CT43" s="245"/>
      <c r="CU43" s="245"/>
      <c r="CV43" s="245"/>
      <c r="CW43" s="245"/>
      <c r="CX43" s="245"/>
      <c r="CY43" s="245"/>
      <c r="CZ43" s="245"/>
      <c r="DA43" s="245"/>
      <c r="DB43" s="245"/>
      <c r="DC43" s="245"/>
      <c r="DD43" s="245"/>
      <c r="DE43" s="246"/>
      <c r="DF43" s="325">
        <f>DF46+DF47+DF48+DF53+DF54+DF55+DF56+DF57+DF58+DF59</f>
        <v>956246.34</v>
      </c>
      <c r="DG43" s="248"/>
      <c r="DH43" s="248"/>
      <c r="DI43" s="248"/>
      <c r="DJ43" s="248"/>
      <c r="DK43" s="248"/>
      <c r="DL43" s="248"/>
      <c r="DM43" s="248"/>
      <c r="DN43" s="248"/>
      <c r="DO43" s="248"/>
      <c r="DP43" s="248"/>
      <c r="DQ43" s="248"/>
      <c r="DR43" s="249"/>
      <c r="DS43" s="325">
        <f>DS46+DS47+DS48+DS53+DS54+DS55+DS56+DS57+DS58+DS59</f>
        <v>754280</v>
      </c>
      <c r="DT43" s="248"/>
      <c r="DU43" s="248"/>
      <c r="DV43" s="248"/>
      <c r="DW43" s="248"/>
      <c r="DX43" s="248"/>
      <c r="DY43" s="248"/>
      <c r="DZ43" s="248"/>
      <c r="EA43" s="248"/>
      <c r="EB43" s="248"/>
      <c r="EC43" s="248"/>
      <c r="ED43" s="248"/>
      <c r="EE43" s="249"/>
      <c r="EF43" s="325">
        <f>EF46+EF47+EF48+EF53+EF54+EF55+EF56+EF57+EF58+EF59</f>
        <v>754280</v>
      </c>
      <c r="EG43" s="248"/>
      <c r="EH43" s="248"/>
      <c r="EI43" s="248"/>
      <c r="EJ43" s="248"/>
      <c r="EK43" s="248"/>
      <c r="EL43" s="248"/>
      <c r="EM43" s="248"/>
      <c r="EN43" s="248"/>
      <c r="EO43" s="248"/>
      <c r="EP43" s="248"/>
      <c r="EQ43" s="248"/>
      <c r="ER43" s="249"/>
      <c r="ES43" s="326"/>
      <c r="ET43" s="327"/>
      <c r="EU43" s="327"/>
      <c r="EV43" s="327"/>
      <c r="EW43" s="327"/>
      <c r="EX43" s="327"/>
      <c r="EY43" s="327"/>
      <c r="EZ43" s="327"/>
      <c r="FA43" s="327"/>
      <c r="FB43" s="327"/>
      <c r="FC43" s="327"/>
      <c r="FD43" s="327"/>
      <c r="FE43" s="328"/>
    </row>
    <row r="44" spans="1:161" ht="11.25" customHeight="1">
      <c r="A44" s="315" t="s">
        <v>174</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7"/>
      <c r="BX44" s="193"/>
      <c r="BY44" s="194"/>
      <c r="BZ44" s="194"/>
      <c r="CA44" s="194"/>
      <c r="CB44" s="194"/>
      <c r="CC44" s="194"/>
      <c r="CD44" s="194"/>
      <c r="CE44" s="195"/>
      <c r="CF44" s="199"/>
      <c r="CG44" s="194"/>
      <c r="CH44" s="194"/>
      <c r="CI44" s="194"/>
      <c r="CJ44" s="194"/>
      <c r="CK44" s="194"/>
      <c r="CL44" s="194"/>
      <c r="CM44" s="194"/>
      <c r="CN44" s="194"/>
      <c r="CO44" s="194"/>
      <c r="CP44" s="194"/>
      <c r="CQ44" s="194"/>
      <c r="CR44" s="195"/>
      <c r="CS44" s="201"/>
      <c r="CT44" s="202"/>
      <c r="CU44" s="202"/>
      <c r="CV44" s="202"/>
      <c r="CW44" s="202"/>
      <c r="CX44" s="202"/>
      <c r="CY44" s="202"/>
      <c r="CZ44" s="202"/>
      <c r="DA44" s="202"/>
      <c r="DB44" s="202"/>
      <c r="DC44" s="202"/>
      <c r="DD44" s="202"/>
      <c r="DE44" s="203"/>
      <c r="DF44" s="207"/>
      <c r="DG44" s="208"/>
      <c r="DH44" s="208"/>
      <c r="DI44" s="208"/>
      <c r="DJ44" s="208"/>
      <c r="DK44" s="208"/>
      <c r="DL44" s="208"/>
      <c r="DM44" s="208"/>
      <c r="DN44" s="208"/>
      <c r="DO44" s="208"/>
      <c r="DP44" s="208"/>
      <c r="DQ44" s="208"/>
      <c r="DR44" s="209"/>
      <c r="DS44" s="207"/>
      <c r="DT44" s="208"/>
      <c r="DU44" s="208"/>
      <c r="DV44" s="208"/>
      <c r="DW44" s="208"/>
      <c r="DX44" s="208"/>
      <c r="DY44" s="208"/>
      <c r="DZ44" s="208"/>
      <c r="EA44" s="208"/>
      <c r="EB44" s="208"/>
      <c r="EC44" s="208"/>
      <c r="ED44" s="208"/>
      <c r="EE44" s="209"/>
      <c r="EF44" s="207"/>
      <c r="EG44" s="208"/>
      <c r="EH44" s="208"/>
      <c r="EI44" s="208"/>
      <c r="EJ44" s="208"/>
      <c r="EK44" s="208"/>
      <c r="EL44" s="208"/>
      <c r="EM44" s="208"/>
      <c r="EN44" s="208"/>
      <c r="EO44" s="208"/>
      <c r="EP44" s="208"/>
      <c r="EQ44" s="208"/>
      <c r="ER44" s="209"/>
      <c r="ES44" s="333"/>
      <c r="ET44" s="334"/>
      <c r="EU44" s="334"/>
      <c r="EV44" s="334"/>
      <c r="EW44" s="334"/>
      <c r="EX44" s="334"/>
      <c r="EY44" s="334"/>
      <c r="EZ44" s="334"/>
      <c r="FA44" s="334"/>
      <c r="FB44" s="334"/>
      <c r="FC44" s="334"/>
      <c r="FD44" s="334"/>
      <c r="FE44" s="335"/>
    </row>
    <row r="45" spans="1:161" ht="11.25" customHeight="1" hidden="1">
      <c r="A45" s="283" t="s">
        <v>404</v>
      </c>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c r="BS45" s="292"/>
      <c r="BT45" s="292"/>
      <c r="BU45" s="292"/>
      <c r="BV45" s="292"/>
      <c r="BW45" s="293"/>
      <c r="BX45" s="286" t="s">
        <v>405</v>
      </c>
      <c r="BY45" s="287"/>
      <c r="BZ45" s="287"/>
      <c r="CA45" s="287"/>
      <c r="CB45" s="287"/>
      <c r="CC45" s="287"/>
      <c r="CD45" s="287"/>
      <c r="CE45" s="288"/>
      <c r="CF45" s="275" t="s">
        <v>173</v>
      </c>
      <c r="CG45" s="287"/>
      <c r="CH45" s="287"/>
      <c r="CI45" s="287"/>
      <c r="CJ45" s="287"/>
      <c r="CK45" s="287"/>
      <c r="CL45" s="287"/>
      <c r="CM45" s="287"/>
      <c r="CN45" s="287"/>
      <c r="CO45" s="287"/>
      <c r="CP45" s="287"/>
      <c r="CQ45" s="287"/>
      <c r="CR45" s="288"/>
      <c r="CS45" s="278">
        <v>221</v>
      </c>
      <c r="CT45" s="350"/>
      <c r="CU45" s="350"/>
      <c r="CV45" s="350"/>
      <c r="CW45" s="350"/>
      <c r="CX45" s="350"/>
      <c r="CY45" s="350"/>
      <c r="CZ45" s="350"/>
      <c r="DA45" s="350"/>
      <c r="DB45" s="350"/>
      <c r="DC45" s="350"/>
      <c r="DD45" s="350"/>
      <c r="DE45" s="351"/>
      <c r="DF45" s="280"/>
      <c r="DG45" s="318"/>
      <c r="DH45" s="318"/>
      <c r="DI45" s="318"/>
      <c r="DJ45" s="318"/>
      <c r="DK45" s="318"/>
      <c r="DL45" s="318"/>
      <c r="DM45" s="318"/>
      <c r="DN45" s="318"/>
      <c r="DO45" s="318"/>
      <c r="DP45" s="318"/>
      <c r="DQ45" s="318"/>
      <c r="DR45" s="319"/>
      <c r="DS45" s="280"/>
      <c r="DT45" s="318"/>
      <c r="DU45" s="318"/>
      <c r="DV45" s="318"/>
      <c r="DW45" s="318"/>
      <c r="DX45" s="318"/>
      <c r="DY45" s="318"/>
      <c r="DZ45" s="318"/>
      <c r="EA45" s="318"/>
      <c r="EB45" s="318"/>
      <c r="EC45" s="318"/>
      <c r="ED45" s="318"/>
      <c r="EE45" s="319"/>
      <c r="EF45" s="280"/>
      <c r="EG45" s="318"/>
      <c r="EH45" s="318"/>
      <c r="EI45" s="318"/>
      <c r="EJ45" s="318"/>
      <c r="EK45" s="318"/>
      <c r="EL45" s="318"/>
      <c r="EM45" s="318"/>
      <c r="EN45" s="318"/>
      <c r="EO45" s="318"/>
      <c r="EP45" s="318"/>
      <c r="EQ45" s="318"/>
      <c r="ER45" s="319"/>
      <c r="ES45" s="352"/>
      <c r="ET45" s="353"/>
      <c r="EU45" s="353"/>
      <c r="EV45" s="353"/>
      <c r="EW45" s="353"/>
      <c r="EX45" s="353"/>
      <c r="EY45" s="353"/>
      <c r="EZ45" s="353"/>
      <c r="FA45" s="353"/>
      <c r="FB45" s="353"/>
      <c r="FC45" s="353"/>
      <c r="FD45" s="353"/>
      <c r="FE45" s="354"/>
    </row>
    <row r="46" spans="1:161" ht="11.25" customHeight="1">
      <c r="A46" s="45" t="s">
        <v>404</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2"/>
      <c r="BX46" s="46"/>
      <c r="BY46" s="47"/>
      <c r="BZ46" s="47"/>
      <c r="CA46" s="47"/>
      <c r="CB46" s="47"/>
      <c r="CC46" s="47"/>
      <c r="CD46" s="47"/>
      <c r="CE46" s="48"/>
      <c r="CF46" s="275" t="s">
        <v>173</v>
      </c>
      <c r="CG46" s="276"/>
      <c r="CH46" s="276"/>
      <c r="CI46" s="276"/>
      <c r="CJ46" s="276"/>
      <c r="CK46" s="276"/>
      <c r="CL46" s="276"/>
      <c r="CM46" s="276"/>
      <c r="CN46" s="276"/>
      <c r="CO46" s="276"/>
      <c r="CP46" s="276"/>
      <c r="CQ46" s="276"/>
      <c r="CR46" s="277"/>
      <c r="CS46" s="278"/>
      <c r="CT46" s="279"/>
      <c r="CU46" s="279"/>
      <c r="CV46" s="279"/>
      <c r="CW46" s="279"/>
      <c r="CX46" s="279"/>
      <c r="CY46" s="279"/>
      <c r="CZ46" s="279"/>
      <c r="DA46" s="279"/>
      <c r="DB46" s="279"/>
      <c r="DC46" s="279"/>
      <c r="DD46" s="279"/>
      <c r="DE46" s="49"/>
      <c r="DF46" s="320"/>
      <c r="DG46" s="321"/>
      <c r="DH46" s="321"/>
      <c r="DI46" s="321"/>
      <c r="DJ46" s="321"/>
      <c r="DK46" s="321"/>
      <c r="DL46" s="321"/>
      <c r="DM46" s="321"/>
      <c r="DN46" s="321"/>
      <c r="DO46" s="321"/>
      <c r="DP46" s="321"/>
      <c r="DQ46" s="321"/>
      <c r="DR46" s="322"/>
      <c r="DS46" s="320"/>
      <c r="DT46" s="321"/>
      <c r="DU46" s="321"/>
      <c r="DV46" s="321"/>
      <c r="DW46" s="321"/>
      <c r="DX46" s="321"/>
      <c r="DY46" s="321"/>
      <c r="DZ46" s="321"/>
      <c r="EA46" s="321"/>
      <c r="EB46" s="321"/>
      <c r="EC46" s="321"/>
      <c r="ED46" s="321"/>
      <c r="EE46" s="322"/>
      <c r="EF46" s="320"/>
      <c r="EG46" s="321"/>
      <c r="EH46" s="321"/>
      <c r="EI46" s="321"/>
      <c r="EJ46" s="321"/>
      <c r="EK46" s="321"/>
      <c r="EL46" s="321"/>
      <c r="EM46" s="321"/>
      <c r="EN46" s="321"/>
      <c r="EO46" s="321"/>
      <c r="EP46" s="321"/>
      <c r="EQ46" s="321"/>
      <c r="ER46" s="322"/>
      <c r="ES46" s="50"/>
      <c r="ET46" s="51"/>
      <c r="EU46" s="51"/>
      <c r="EV46" s="51"/>
      <c r="EW46" s="51"/>
      <c r="EX46" s="51"/>
      <c r="EY46" s="51"/>
      <c r="EZ46" s="51"/>
      <c r="FA46" s="51"/>
      <c r="FB46" s="51"/>
      <c r="FC46" s="51"/>
      <c r="FD46" s="51"/>
      <c r="FE46" s="52"/>
    </row>
    <row r="47" spans="1:161" ht="11.25" customHeight="1">
      <c r="A47" s="283" t="s">
        <v>445</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47"/>
      <c r="BZ47" s="47"/>
      <c r="CA47" s="47"/>
      <c r="CB47" s="47"/>
      <c r="CC47" s="47"/>
      <c r="CD47" s="47"/>
      <c r="CE47" s="48"/>
      <c r="CF47" s="275" t="s">
        <v>173</v>
      </c>
      <c r="CG47" s="276"/>
      <c r="CH47" s="276"/>
      <c r="CI47" s="276"/>
      <c r="CJ47" s="276"/>
      <c r="CK47" s="276"/>
      <c r="CL47" s="276"/>
      <c r="CM47" s="276"/>
      <c r="CN47" s="276"/>
      <c r="CO47" s="276"/>
      <c r="CP47" s="276"/>
      <c r="CQ47" s="276"/>
      <c r="CR47" s="277"/>
      <c r="CS47" s="278">
        <v>225</v>
      </c>
      <c r="CT47" s="279"/>
      <c r="CU47" s="279"/>
      <c r="CV47" s="279"/>
      <c r="CW47" s="279"/>
      <c r="CX47" s="279"/>
      <c r="CY47" s="279"/>
      <c r="CZ47" s="279"/>
      <c r="DA47" s="279"/>
      <c r="DB47" s="279"/>
      <c r="DC47" s="279"/>
      <c r="DD47" s="279"/>
      <c r="DE47" s="49"/>
      <c r="DF47" s="280">
        <v>4250</v>
      </c>
      <c r="DG47" s="281"/>
      <c r="DH47" s="281"/>
      <c r="DI47" s="281"/>
      <c r="DJ47" s="281"/>
      <c r="DK47" s="281"/>
      <c r="DL47" s="281"/>
      <c r="DM47" s="281"/>
      <c r="DN47" s="281"/>
      <c r="DO47" s="281"/>
      <c r="DP47" s="281"/>
      <c r="DQ47" s="281"/>
      <c r="DR47" s="282"/>
      <c r="DS47" s="280">
        <v>4250</v>
      </c>
      <c r="DT47" s="281"/>
      <c r="DU47" s="281"/>
      <c r="DV47" s="281"/>
      <c r="DW47" s="281"/>
      <c r="DX47" s="281"/>
      <c r="DY47" s="281"/>
      <c r="DZ47" s="281"/>
      <c r="EA47" s="281"/>
      <c r="EB47" s="281"/>
      <c r="EC47" s="281"/>
      <c r="ED47" s="281"/>
      <c r="EE47" s="282"/>
      <c r="EF47" s="280">
        <v>4250</v>
      </c>
      <c r="EG47" s="281"/>
      <c r="EH47" s="281"/>
      <c r="EI47" s="281"/>
      <c r="EJ47" s="281"/>
      <c r="EK47" s="281"/>
      <c r="EL47" s="281"/>
      <c r="EM47" s="281"/>
      <c r="EN47" s="281"/>
      <c r="EO47" s="281"/>
      <c r="EP47" s="281"/>
      <c r="EQ47" s="281"/>
      <c r="ER47" s="282"/>
      <c r="ES47" s="50"/>
      <c r="ET47" s="51"/>
      <c r="EU47" s="51"/>
      <c r="EV47" s="51"/>
      <c r="EW47" s="51"/>
      <c r="EX47" s="51"/>
      <c r="EY47" s="51"/>
      <c r="EZ47" s="51"/>
      <c r="FA47" s="51"/>
      <c r="FB47" s="51"/>
      <c r="FC47" s="51"/>
      <c r="FD47" s="51"/>
      <c r="FE47" s="52"/>
    </row>
    <row r="48" spans="1:161" ht="11.25" customHeight="1">
      <c r="A48" s="283" t="s">
        <v>446</v>
      </c>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3"/>
      <c r="BX48" s="286" t="s">
        <v>406</v>
      </c>
      <c r="BY48" s="287"/>
      <c r="BZ48" s="287"/>
      <c r="CA48" s="287"/>
      <c r="CB48" s="287"/>
      <c r="CC48" s="287"/>
      <c r="CD48" s="287"/>
      <c r="CE48" s="288"/>
      <c r="CF48" s="275" t="s">
        <v>173</v>
      </c>
      <c r="CG48" s="287"/>
      <c r="CH48" s="287"/>
      <c r="CI48" s="287"/>
      <c r="CJ48" s="287"/>
      <c r="CK48" s="287"/>
      <c r="CL48" s="287"/>
      <c r="CM48" s="287"/>
      <c r="CN48" s="287"/>
      <c r="CO48" s="287"/>
      <c r="CP48" s="287"/>
      <c r="CQ48" s="287"/>
      <c r="CR48" s="288"/>
      <c r="CS48" s="278">
        <v>226</v>
      </c>
      <c r="CT48" s="350"/>
      <c r="CU48" s="350"/>
      <c r="CV48" s="350"/>
      <c r="CW48" s="350"/>
      <c r="CX48" s="350"/>
      <c r="CY48" s="350"/>
      <c r="CZ48" s="350"/>
      <c r="DA48" s="350"/>
      <c r="DB48" s="350"/>
      <c r="DC48" s="350"/>
      <c r="DD48" s="350"/>
      <c r="DE48" s="351"/>
      <c r="DF48" s="280">
        <v>99799.34</v>
      </c>
      <c r="DG48" s="318"/>
      <c r="DH48" s="318"/>
      <c r="DI48" s="318"/>
      <c r="DJ48" s="318"/>
      <c r="DK48" s="318"/>
      <c r="DL48" s="318"/>
      <c r="DM48" s="318"/>
      <c r="DN48" s="318"/>
      <c r="DO48" s="318"/>
      <c r="DP48" s="318"/>
      <c r="DQ48" s="318"/>
      <c r="DR48" s="319"/>
      <c r="DS48" s="280">
        <v>99799.34</v>
      </c>
      <c r="DT48" s="318"/>
      <c r="DU48" s="318"/>
      <c r="DV48" s="318"/>
      <c r="DW48" s="318"/>
      <c r="DX48" s="318"/>
      <c r="DY48" s="318"/>
      <c r="DZ48" s="318"/>
      <c r="EA48" s="318"/>
      <c r="EB48" s="318"/>
      <c r="EC48" s="318"/>
      <c r="ED48" s="318"/>
      <c r="EE48" s="319"/>
      <c r="EF48" s="280">
        <v>99799.34</v>
      </c>
      <c r="EG48" s="318"/>
      <c r="EH48" s="318"/>
      <c r="EI48" s="318"/>
      <c r="EJ48" s="318"/>
      <c r="EK48" s="318"/>
      <c r="EL48" s="318"/>
      <c r="EM48" s="318"/>
      <c r="EN48" s="318"/>
      <c r="EO48" s="318"/>
      <c r="EP48" s="318"/>
      <c r="EQ48" s="318"/>
      <c r="ER48" s="319"/>
      <c r="ES48" s="352"/>
      <c r="ET48" s="353"/>
      <c r="EU48" s="353"/>
      <c r="EV48" s="353"/>
      <c r="EW48" s="353"/>
      <c r="EX48" s="353"/>
      <c r="EY48" s="353"/>
      <c r="EZ48" s="353"/>
      <c r="FA48" s="353"/>
      <c r="FB48" s="353"/>
      <c r="FC48" s="353"/>
      <c r="FD48" s="353"/>
      <c r="FE48" s="354"/>
    </row>
    <row r="49" spans="1:161" ht="11.25" customHeight="1" hidden="1">
      <c r="A49" s="289" t="s">
        <v>411</v>
      </c>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86" t="s">
        <v>407</v>
      </c>
      <c r="BY49" s="287"/>
      <c r="BZ49" s="287"/>
      <c r="CA49" s="287"/>
      <c r="CB49" s="287"/>
      <c r="CC49" s="287"/>
      <c r="CD49" s="287"/>
      <c r="CE49" s="288"/>
      <c r="CF49" s="275" t="s">
        <v>173</v>
      </c>
      <c r="CG49" s="287"/>
      <c r="CH49" s="287"/>
      <c r="CI49" s="287"/>
      <c r="CJ49" s="287"/>
      <c r="CK49" s="287"/>
      <c r="CL49" s="287"/>
      <c r="CM49" s="287"/>
      <c r="CN49" s="287"/>
      <c r="CO49" s="287"/>
      <c r="CP49" s="287"/>
      <c r="CQ49" s="287"/>
      <c r="CR49" s="288"/>
      <c r="CS49" s="278">
        <v>225</v>
      </c>
      <c r="CT49" s="350"/>
      <c r="CU49" s="350"/>
      <c r="CV49" s="350"/>
      <c r="CW49" s="350"/>
      <c r="CX49" s="350"/>
      <c r="CY49" s="350"/>
      <c r="CZ49" s="350"/>
      <c r="DA49" s="350"/>
      <c r="DB49" s="350"/>
      <c r="DC49" s="350"/>
      <c r="DD49" s="350"/>
      <c r="DE49" s="351"/>
      <c r="DF49" s="280"/>
      <c r="DG49" s="318"/>
      <c r="DH49" s="318"/>
      <c r="DI49" s="318"/>
      <c r="DJ49" s="318"/>
      <c r="DK49" s="318"/>
      <c r="DL49" s="318"/>
      <c r="DM49" s="318"/>
      <c r="DN49" s="318"/>
      <c r="DO49" s="318"/>
      <c r="DP49" s="318"/>
      <c r="DQ49" s="318"/>
      <c r="DR49" s="319"/>
      <c r="DS49" s="280"/>
      <c r="DT49" s="318"/>
      <c r="DU49" s="318"/>
      <c r="DV49" s="318"/>
      <c r="DW49" s="318"/>
      <c r="DX49" s="318"/>
      <c r="DY49" s="318"/>
      <c r="DZ49" s="318"/>
      <c r="EA49" s="318"/>
      <c r="EB49" s="318"/>
      <c r="EC49" s="318"/>
      <c r="ED49" s="318"/>
      <c r="EE49" s="319"/>
      <c r="EF49" s="280"/>
      <c r="EG49" s="318"/>
      <c r="EH49" s="318"/>
      <c r="EI49" s="318"/>
      <c r="EJ49" s="318"/>
      <c r="EK49" s="318"/>
      <c r="EL49" s="318"/>
      <c r="EM49" s="318"/>
      <c r="EN49" s="318"/>
      <c r="EO49" s="318"/>
      <c r="EP49" s="318"/>
      <c r="EQ49" s="318"/>
      <c r="ER49" s="319"/>
      <c r="ES49" s="352"/>
      <c r="ET49" s="353"/>
      <c r="EU49" s="353"/>
      <c r="EV49" s="353"/>
      <c r="EW49" s="353"/>
      <c r="EX49" s="353"/>
      <c r="EY49" s="353"/>
      <c r="EZ49" s="353"/>
      <c r="FA49" s="353"/>
      <c r="FB49" s="353"/>
      <c r="FC49" s="353"/>
      <c r="FD49" s="353"/>
      <c r="FE49" s="354"/>
    </row>
    <row r="50" spans="1:161" ht="11.25" customHeight="1" hidden="1">
      <c r="A50" s="283" t="s">
        <v>412</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4"/>
      <c r="BX50" s="286" t="s">
        <v>408</v>
      </c>
      <c r="BY50" s="287"/>
      <c r="BZ50" s="287"/>
      <c r="CA50" s="287"/>
      <c r="CB50" s="287"/>
      <c r="CC50" s="287"/>
      <c r="CD50" s="287"/>
      <c r="CE50" s="288"/>
      <c r="CF50" s="275" t="s">
        <v>173</v>
      </c>
      <c r="CG50" s="287"/>
      <c r="CH50" s="287"/>
      <c r="CI50" s="287"/>
      <c r="CJ50" s="287"/>
      <c r="CK50" s="287"/>
      <c r="CL50" s="287"/>
      <c r="CM50" s="287"/>
      <c r="CN50" s="287"/>
      <c r="CO50" s="287"/>
      <c r="CP50" s="287"/>
      <c r="CQ50" s="287"/>
      <c r="CR50" s="288"/>
      <c r="CS50" s="278">
        <v>226</v>
      </c>
      <c r="CT50" s="350"/>
      <c r="CU50" s="350"/>
      <c r="CV50" s="350"/>
      <c r="CW50" s="350"/>
      <c r="CX50" s="350"/>
      <c r="CY50" s="350"/>
      <c r="CZ50" s="350"/>
      <c r="DA50" s="350"/>
      <c r="DB50" s="350"/>
      <c r="DC50" s="350"/>
      <c r="DD50" s="350"/>
      <c r="DE50" s="351"/>
      <c r="DF50" s="280"/>
      <c r="DG50" s="318"/>
      <c r="DH50" s="318"/>
      <c r="DI50" s="318"/>
      <c r="DJ50" s="318"/>
      <c r="DK50" s="318"/>
      <c r="DL50" s="318"/>
      <c r="DM50" s="318"/>
      <c r="DN50" s="318"/>
      <c r="DO50" s="318"/>
      <c r="DP50" s="318"/>
      <c r="DQ50" s="318"/>
      <c r="DR50" s="319"/>
      <c r="DS50" s="280"/>
      <c r="DT50" s="318"/>
      <c r="DU50" s="318"/>
      <c r="DV50" s="318"/>
      <c r="DW50" s="318"/>
      <c r="DX50" s="318"/>
      <c r="DY50" s="318"/>
      <c r="DZ50" s="318"/>
      <c r="EA50" s="318"/>
      <c r="EB50" s="318"/>
      <c r="EC50" s="318"/>
      <c r="ED50" s="318"/>
      <c r="EE50" s="319"/>
      <c r="EF50" s="280"/>
      <c r="EG50" s="318"/>
      <c r="EH50" s="318"/>
      <c r="EI50" s="318"/>
      <c r="EJ50" s="318"/>
      <c r="EK50" s="318"/>
      <c r="EL50" s="318"/>
      <c r="EM50" s="318"/>
      <c r="EN50" s="318"/>
      <c r="EO50" s="318"/>
      <c r="EP50" s="318"/>
      <c r="EQ50" s="318"/>
      <c r="ER50" s="319"/>
      <c r="ES50" s="352"/>
      <c r="ET50" s="353"/>
      <c r="EU50" s="353"/>
      <c r="EV50" s="353"/>
      <c r="EW50" s="353"/>
      <c r="EX50" s="353"/>
      <c r="EY50" s="353"/>
      <c r="EZ50" s="353"/>
      <c r="FA50" s="353"/>
      <c r="FB50" s="353"/>
      <c r="FC50" s="353"/>
      <c r="FD50" s="353"/>
      <c r="FE50" s="354"/>
    </row>
    <row r="51" spans="1:161" ht="11.25" customHeight="1" hidden="1">
      <c r="A51" s="283" t="s">
        <v>414</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4"/>
      <c r="BX51" s="286" t="s">
        <v>408</v>
      </c>
      <c r="BY51" s="287"/>
      <c r="BZ51" s="287"/>
      <c r="CA51" s="287"/>
      <c r="CB51" s="287"/>
      <c r="CC51" s="287"/>
      <c r="CD51" s="287"/>
      <c r="CE51" s="288"/>
      <c r="CF51" s="275" t="s">
        <v>173</v>
      </c>
      <c r="CG51" s="287"/>
      <c r="CH51" s="287"/>
      <c r="CI51" s="287"/>
      <c r="CJ51" s="287"/>
      <c r="CK51" s="287"/>
      <c r="CL51" s="287"/>
      <c r="CM51" s="287"/>
      <c r="CN51" s="287"/>
      <c r="CO51" s="287"/>
      <c r="CP51" s="287"/>
      <c r="CQ51" s="287"/>
      <c r="CR51" s="288"/>
      <c r="CS51" s="278">
        <v>346</v>
      </c>
      <c r="CT51" s="350"/>
      <c r="CU51" s="350"/>
      <c r="CV51" s="350"/>
      <c r="CW51" s="350"/>
      <c r="CX51" s="350"/>
      <c r="CY51" s="350"/>
      <c r="CZ51" s="350"/>
      <c r="DA51" s="350"/>
      <c r="DB51" s="350"/>
      <c r="DC51" s="350"/>
      <c r="DD51" s="350"/>
      <c r="DE51" s="351"/>
      <c r="DF51" s="280"/>
      <c r="DG51" s="318"/>
      <c r="DH51" s="318"/>
      <c r="DI51" s="318"/>
      <c r="DJ51" s="318"/>
      <c r="DK51" s="318"/>
      <c r="DL51" s="318"/>
      <c r="DM51" s="318"/>
      <c r="DN51" s="318"/>
      <c r="DO51" s="318"/>
      <c r="DP51" s="318"/>
      <c r="DQ51" s="318"/>
      <c r="DR51" s="319"/>
      <c r="DS51" s="280"/>
      <c r="DT51" s="318"/>
      <c r="DU51" s="318"/>
      <c r="DV51" s="318"/>
      <c r="DW51" s="318"/>
      <c r="DX51" s="318"/>
      <c r="DY51" s="318"/>
      <c r="DZ51" s="318"/>
      <c r="EA51" s="318"/>
      <c r="EB51" s="318"/>
      <c r="EC51" s="318"/>
      <c r="ED51" s="318"/>
      <c r="EE51" s="319"/>
      <c r="EF51" s="280"/>
      <c r="EG51" s="318"/>
      <c r="EH51" s="318"/>
      <c r="EI51" s="318"/>
      <c r="EJ51" s="318"/>
      <c r="EK51" s="318"/>
      <c r="EL51" s="318"/>
      <c r="EM51" s="318"/>
      <c r="EN51" s="318"/>
      <c r="EO51" s="318"/>
      <c r="EP51" s="318"/>
      <c r="EQ51" s="318"/>
      <c r="ER51" s="319"/>
      <c r="ES51" s="352"/>
      <c r="ET51" s="353"/>
      <c r="EU51" s="353"/>
      <c r="EV51" s="353"/>
      <c r="EW51" s="353"/>
      <c r="EX51" s="353"/>
      <c r="EY51" s="353"/>
      <c r="EZ51" s="353"/>
      <c r="FA51" s="353"/>
      <c r="FB51" s="353"/>
      <c r="FC51" s="353"/>
      <c r="FD51" s="353"/>
      <c r="FE51" s="354"/>
    </row>
    <row r="52" spans="1:161" ht="11.25" customHeight="1" hidden="1">
      <c r="A52" s="283" t="s">
        <v>415</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4"/>
      <c r="BX52" s="286" t="s">
        <v>409</v>
      </c>
      <c r="BY52" s="287"/>
      <c r="BZ52" s="287"/>
      <c r="CA52" s="287"/>
      <c r="CB52" s="287"/>
      <c r="CC52" s="287"/>
      <c r="CD52" s="287"/>
      <c r="CE52" s="288"/>
      <c r="CF52" s="275" t="s">
        <v>173</v>
      </c>
      <c r="CG52" s="287"/>
      <c r="CH52" s="287"/>
      <c r="CI52" s="287"/>
      <c r="CJ52" s="287"/>
      <c r="CK52" s="287"/>
      <c r="CL52" s="287"/>
      <c r="CM52" s="287"/>
      <c r="CN52" s="287"/>
      <c r="CO52" s="287"/>
      <c r="CP52" s="287"/>
      <c r="CQ52" s="287"/>
      <c r="CR52" s="288"/>
      <c r="CS52" s="278">
        <v>349</v>
      </c>
      <c r="CT52" s="350"/>
      <c r="CU52" s="350"/>
      <c r="CV52" s="350"/>
      <c r="CW52" s="350"/>
      <c r="CX52" s="350"/>
      <c r="CY52" s="350"/>
      <c r="CZ52" s="350"/>
      <c r="DA52" s="350"/>
      <c r="DB52" s="350"/>
      <c r="DC52" s="350"/>
      <c r="DD52" s="350"/>
      <c r="DE52" s="351"/>
      <c r="DF52" s="280"/>
      <c r="DG52" s="318"/>
      <c r="DH52" s="318"/>
      <c r="DI52" s="318"/>
      <c r="DJ52" s="318"/>
      <c r="DK52" s="318"/>
      <c r="DL52" s="318"/>
      <c r="DM52" s="318"/>
      <c r="DN52" s="318"/>
      <c r="DO52" s="318"/>
      <c r="DP52" s="318"/>
      <c r="DQ52" s="318"/>
      <c r="DR52" s="319"/>
      <c r="DS52" s="280"/>
      <c r="DT52" s="318"/>
      <c r="DU52" s="318"/>
      <c r="DV52" s="318"/>
      <c r="DW52" s="318"/>
      <c r="DX52" s="318"/>
      <c r="DY52" s="318"/>
      <c r="DZ52" s="318"/>
      <c r="EA52" s="318"/>
      <c r="EB52" s="318"/>
      <c r="EC52" s="318"/>
      <c r="ED52" s="318"/>
      <c r="EE52" s="319"/>
      <c r="EF52" s="280"/>
      <c r="EG52" s="318"/>
      <c r="EH52" s="318"/>
      <c r="EI52" s="318"/>
      <c r="EJ52" s="318"/>
      <c r="EK52" s="318"/>
      <c r="EL52" s="318"/>
      <c r="EM52" s="318"/>
      <c r="EN52" s="318"/>
      <c r="EO52" s="318"/>
      <c r="EP52" s="318"/>
      <c r="EQ52" s="318"/>
      <c r="ER52" s="319"/>
      <c r="ES52" s="352"/>
      <c r="ET52" s="353"/>
      <c r="EU52" s="353"/>
      <c r="EV52" s="353"/>
      <c r="EW52" s="353"/>
      <c r="EX52" s="353"/>
      <c r="EY52" s="353"/>
      <c r="EZ52" s="353"/>
      <c r="FA52" s="353"/>
      <c r="FB52" s="353"/>
      <c r="FC52" s="353"/>
      <c r="FD52" s="353"/>
      <c r="FE52" s="354"/>
    </row>
    <row r="53" spans="1:161" ht="11.25" customHeight="1">
      <c r="A53" s="283" t="s">
        <v>447</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3"/>
      <c r="BX53" s="46"/>
      <c r="BY53" s="47"/>
      <c r="BZ53" s="47"/>
      <c r="CA53" s="47"/>
      <c r="CB53" s="47"/>
      <c r="CC53" s="47"/>
      <c r="CD53" s="47"/>
      <c r="CE53" s="48"/>
      <c r="CF53" s="275" t="s">
        <v>173</v>
      </c>
      <c r="CG53" s="276"/>
      <c r="CH53" s="276"/>
      <c r="CI53" s="276"/>
      <c r="CJ53" s="276"/>
      <c r="CK53" s="276"/>
      <c r="CL53" s="276"/>
      <c r="CM53" s="276"/>
      <c r="CN53" s="276"/>
      <c r="CO53" s="276"/>
      <c r="CP53" s="276"/>
      <c r="CQ53" s="276"/>
      <c r="CR53" s="277"/>
      <c r="CS53" s="278">
        <v>310</v>
      </c>
      <c r="CT53" s="279"/>
      <c r="CU53" s="279"/>
      <c r="CV53" s="279"/>
      <c r="CW53" s="279"/>
      <c r="CX53" s="279"/>
      <c r="CY53" s="279"/>
      <c r="CZ53" s="279"/>
      <c r="DA53" s="279"/>
      <c r="DB53" s="279"/>
      <c r="DC53" s="279"/>
      <c r="DD53" s="279"/>
      <c r="DE53" s="49"/>
      <c r="DF53" s="280">
        <v>10000</v>
      </c>
      <c r="DG53" s="281"/>
      <c r="DH53" s="281"/>
      <c r="DI53" s="281"/>
      <c r="DJ53" s="281"/>
      <c r="DK53" s="281"/>
      <c r="DL53" s="281"/>
      <c r="DM53" s="281"/>
      <c r="DN53" s="281"/>
      <c r="DO53" s="281"/>
      <c r="DP53" s="281"/>
      <c r="DQ53" s="281"/>
      <c r="DR53" s="282"/>
      <c r="DS53" s="280">
        <v>10000</v>
      </c>
      <c r="DT53" s="281"/>
      <c r="DU53" s="281"/>
      <c r="DV53" s="281"/>
      <c r="DW53" s="281"/>
      <c r="DX53" s="281"/>
      <c r="DY53" s="281"/>
      <c r="DZ53" s="281"/>
      <c r="EA53" s="281"/>
      <c r="EB53" s="281"/>
      <c r="EC53" s="281"/>
      <c r="ED53" s="281"/>
      <c r="EE53" s="282"/>
      <c r="EF53" s="280">
        <v>10000</v>
      </c>
      <c r="EG53" s="281"/>
      <c r="EH53" s="281"/>
      <c r="EI53" s="281"/>
      <c r="EJ53" s="281"/>
      <c r="EK53" s="281"/>
      <c r="EL53" s="281"/>
      <c r="EM53" s="281"/>
      <c r="EN53" s="281"/>
      <c r="EO53" s="281"/>
      <c r="EP53" s="281"/>
      <c r="EQ53" s="281"/>
      <c r="ER53" s="282"/>
      <c r="ES53" s="50"/>
      <c r="ET53" s="51"/>
      <c r="EU53" s="51"/>
      <c r="EV53" s="51"/>
      <c r="EW53" s="51"/>
      <c r="EX53" s="51"/>
      <c r="EY53" s="51"/>
      <c r="EZ53" s="51"/>
      <c r="FA53" s="51"/>
      <c r="FB53" s="51"/>
      <c r="FC53" s="51"/>
      <c r="FD53" s="51"/>
      <c r="FE53" s="52"/>
    </row>
    <row r="54" spans="1:161" ht="11.25" customHeight="1">
      <c r="A54" s="283" t="s">
        <v>448</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5"/>
      <c r="BX54" s="46"/>
      <c r="BY54" s="47"/>
      <c r="BZ54" s="47"/>
      <c r="CA54" s="47"/>
      <c r="CB54" s="47"/>
      <c r="CC54" s="47"/>
      <c r="CD54" s="47"/>
      <c r="CE54" s="48"/>
      <c r="CF54" s="275" t="s">
        <v>173</v>
      </c>
      <c r="CG54" s="276"/>
      <c r="CH54" s="276"/>
      <c r="CI54" s="276"/>
      <c r="CJ54" s="276"/>
      <c r="CK54" s="276"/>
      <c r="CL54" s="276"/>
      <c r="CM54" s="276"/>
      <c r="CN54" s="276"/>
      <c r="CO54" s="276"/>
      <c r="CP54" s="276"/>
      <c r="CQ54" s="276"/>
      <c r="CR54" s="277"/>
      <c r="CS54" s="278">
        <v>342</v>
      </c>
      <c r="CT54" s="279"/>
      <c r="CU54" s="279"/>
      <c r="CV54" s="279"/>
      <c r="CW54" s="279"/>
      <c r="CX54" s="279"/>
      <c r="CY54" s="279"/>
      <c r="CZ54" s="279"/>
      <c r="DA54" s="279"/>
      <c r="DB54" s="279"/>
      <c r="DC54" s="279"/>
      <c r="DD54" s="279"/>
      <c r="DE54" s="49"/>
      <c r="DF54" s="280">
        <v>799000</v>
      </c>
      <c r="DG54" s="281"/>
      <c r="DH54" s="281"/>
      <c r="DI54" s="281"/>
      <c r="DJ54" s="281"/>
      <c r="DK54" s="281"/>
      <c r="DL54" s="281"/>
      <c r="DM54" s="281"/>
      <c r="DN54" s="281"/>
      <c r="DO54" s="281"/>
      <c r="DP54" s="281"/>
      <c r="DQ54" s="281"/>
      <c r="DR54" s="282"/>
      <c r="DS54" s="280">
        <v>599104.28</v>
      </c>
      <c r="DT54" s="281"/>
      <c r="DU54" s="281"/>
      <c r="DV54" s="281"/>
      <c r="DW54" s="281"/>
      <c r="DX54" s="281"/>
      <c r="DY54" s="281"/>
      <c r="DZ54" s="281"/>
      <c r="EA54" s="281"/>
      <c r="EB54" s="281"/>
      <c r="EC54" s="281"/>
      <c r="ED54" s="281"/>
      <c r="EE54" s="282"/>
      <c r="EF54" s="280">
        <v>599104.28</v>
      </c>
      <c r="EG54" s="281"/>
      <c r="EH54" s="281"/>
      <c r="EI54" s="281"/>
      <c r="EJ54" s="281"/>
      <c r="EK54" s="281"/>
      <c r="EL54" s="281"/>
      <c r="EM54" s="281"/>
      <c r="EN54" s="281"/>
      <c r="EO54" s="281"/>
      <c r="EP54" s="281"/>
      <c r="EQ54" s="281"/>
      <c r="ER54" s="282"/>
      <c r="ES54" s="50"/>
      <c r="ET54" s="51"/>
      <c r="EU54" s="51"/>
      <c r="EV54" s="51"/>
      <c r="EW54" s="51"/>
      <c r="EX54" s="51"/>
      <c r="EY54" s="51"/>
      <c r="EZ54" s="51"/>
      <c r="FA54" s="51"/>
      <c r="FB54" s="51"/>
      <c r="FC54" s="51"/>
      <c r="FD54" s="51"/>
      <c r="FE54" s="52"/>
    </row>
    <row r="55" spans="1:161" ht="11.25" customHeight="1">
      <c r="A55" s="283" t="s">
        <v>455</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5"/>
      <c r="BX55" s="286"/>
      <c r="BY55" s="276"/>
      <c r="BZ55" s="276"/>
      <c r="CA55" s="276"/>
      <c r="CB55" s="276"/>
      <c r="CC55" s="276"/>
      <c r="CD55" s="276"/>
      <c r="CE55" s="277"/>
      <c r="CF55" s="275" t="s">
        <v>173</v>
      </c>
      <c r="CG55" s="276"/>
      <c r="CH55" s="276"/>
      <c r="CI55" s="276"/>
      <c r="CJ55" s="276"/>
      <c r="CK55" s="276"/>
      <c r="CL55" s="276"/>
      <c r="CM55" s="276"/>
      <c r="CN55" s="276"/>
      <c r="CO55" s="276"/>
      <c r="CP55" s="276"/>
      <c r="CQ55" s="276"/>
      <c r="CR55" s="277"/>
      <c r="CS55" s="278">
        <v>343</v>
      </c>
      <c r="CT55" s="279"/>
      <c r="CU55" s="279"/>
      <c r="CV55" s="279"/>
      <c r="CW55" s="279"/>
      <c r="CX55" s="279"/>
      <c r="CY55" s="279"/>
      <c r="CZ55" s="279"/>
      <c r="DA55" s="279"/>
      <c r="DB55" s="279"/>
      <c r="DC55" s="279"/>
      <c r="DD55" s="279"/>
      <c r="DE55" s="49"/>
      <c r="DF55" s="280"/>
      <c r="DG55" s="281"/>
      <c r="DH55" s="281"/>
      <c r="DI55" s="281"/>
      <c r="DJ55" s="281"/>
      <c r="DK55" s="281"/>
      <c r="DL55" s="281"/>
      <c r="DM55" s="281"/>
      <c r="DN55" s="281"/>
      <c r="DO55" s="281"/>
      <c r="DP55" s="281"/>
      <c r="DQ55" s="281"/>
      <c r="DR55" s="282"/>
      <c r="DS55" s="280"/>
      <c r="DT55" s="281"/>
      <c r="DU55" s="281"/>
      <c r="DV55" s="281"/>
      <c r="DW55" s="281"/>
      <c r="DX55" s="281"/>
      <c r="DY55" s="281"/>
      <c r="DZ55" s="281"/>
      <c r="EA55" s="281"/>
      <c r="EB55" s="281"/>
      <c r="EC55" s="281"/>
      <c r="ED55" s="281"/>
      <c r="EE55" s="282"/>
      <c r="EF55" s="280"/>
      <c r="EG55" s="281"/>
      <c r="EH55" s="281"/>
      <c r="EI55" s="281"/>
      <c r="EJ55" s="281"/>
      <c r="EK55" s="281"/>
      <c r="EL55" s="281"/>
      <c r="EM55" s="281"/>
      <c r="EN55" s="281"/>
      <c r="EO55" s="281"/>
      <c r="EP55" s="281"/>
      <c r="EQ55" s="281"/>
      <c r="ER55" s="282"/>
      <c r="ES55" s="50"/>
      <c r="ET55" s="51"/>
      <c r="EU55" s="51"/>
      <c r="EV55" s="51"/>
      <c r="EW55" s="51"/>
      <c r="EX55" s="51"/>
      <c r="EY55" s="51"/>
      <c r="EZ55" s="51"/>
      <c r="FA55" s="51"/>
      <c r="FB55" s="51"/>
      <c r="FC55" s="51"/>
      <c r="FD55" s="51"/>
      <c r="FE55" s="52"/>
    </row>
    <row r="56" spans="1:161" ht="11.25" customHeight="1">
      <c r="A56" s="283" t="s">
        <v>456</v>
      </c>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5"/>
      <c r="BX56" s="286"/>
      <c r="BY56" s="276"/>
      <c r="BZ56" s="276"/>
      <c r="CA56" s="276"/>
      <c r="CB56" s="276"/>
      <c r="CC56" s="276"/>
      <c r="CD56" s="276"/>
      <c r="CE56" s="277"/>
      <c r="CF56" s="275" t="s">
        <v>173</v>
      </c>
      <c r="CG56" s="276"/>
      <c r="CH56" s="276"/>
      <c r="CI56" s="276"/>
      <c r="CJ56" s="276"/>
      <c r="CK56" s="276"/>
      <c r="CL56" s="276"/>
      <c r="CM56" s="276"/>
      <c r="CN56" s="276"/>
      <c r="CO56" s="276"/>
      <c r="CP56" s="276"/>
      <c r="CQ56" s="276"/>
      <c r="CR56" s="277"/>
      <c r="CS56" s="278">
        <v>344</v>
      </c>
      <c r="CT56" s="279"/>
      <c r="CU56" s="279"/>
      <c r="CV56" s="279"/>
      <c r="CW56" s="279"/>
      <c r="CX56" s="279"/>
      <c r="CY56" s="279"/>
      <c r="CZ56" s="279"/>
      <c r="DA56" s="279"/>
      <c r="DB56" s="279"/>
      <c r="DC56" s="279"/>
      <c r="DD56" s="279"/>
      <c r="DE56" s="49"/>
      <c r="DF56" s="280">
        <v>19023</v>
      </c>
      <c r="DG56" s="281"/>
      <c r="DH56" s="281"/>
      <c r="DI56" s="281"/>
      <c r="DJ56" s="281"/>
      <c r="DK56" s="281"/>
      <c r="DL56" s="281"/>
      <c r="DM56" s="281"/>
      <c r="DN56" s="281"/>
      <c r="DO56" s="281"/>
      <c r="DP56" s="281"/>
      <c r="DQ56" s="281"/>
      <c r="DR56" s="282"/>
      <c r="DS56" s="280">
        <v>16952.38</v>
      </c>
      <c r="DT56" s="281"/>
      <c r="DU56" s="281"/>
      <c r="DV56" s="281"/>
      <c r="DW56" s="281"/>
      <c r="DX56" s="281"/>
      <c r="DY56" s="281"/>
      <c r="DZ56" s="281"/>
      <c r="EA56" s="281"/>
      <c r="EB56" s="281"/>
      <c r="EC56" s="281"/>
      <c r="ED56" s="281"/>
      <c r="EE56" s="282"/>
      <c r="EF56" s="280">
        <v>16952.38</v>
      </c>
      <c r="EG56" s="281"/>
      <c r="EH56" s="281"/>
      <c r="EI56" s="281"/>
      <c r="EJ56" s="281"/>
      <c r="EK56" s="281"/>
      <c r="EL56" s="281"/>
      <c r="EM56" s="281"/>
      <c r="EN56" s="281"/>
      <c r="EO56" s="281"/>
      <c r="EP56" s="281"/>
      <c r="EQ56" s="281"/>
      <c r="ER56" s="282"/>
      <c r="ES56" s="50"/>
      <c r="ET56" s="51"/>
      <c r="EU56" s="51"/>
      <c r="EV56" s="51"/>
      <c r="EW56" s="51"/>
      <c r="EX56" s="51"/>
      <c r="EY56" s="51"/>
      <c r="EZ56" s="51"/>
      <c r="FA56" s="51"/>
      <c r="FB56" s="51"/>
      <c r="FC56" s="51"/>
      <c r="FD56" s="51"/>
      <c r="FE56" s="52"/>
    </row>
    <row r="57" spans="1:161" ht="11.25" customHeight="1">
      <c r="A57" s="283" t="s">
        <v>457</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5"/>
      <c r="BX57" s="60"/>
      <c r="BY57" s="67"/>
      <c r="BZ57" s="67"/>
      <c r="CA57" s="67"/>
      <c r="CB57" s="67"/>
      <c r="CC57" s="67"/>
      <c r="CD57" s="67"/>
      <c r="CE57" s="68"/>
      <c r="CF57" s="275" t="s">
        <v>173</v>
      </c>
      <c r="CG57" s="276"/>
      <c r="CH57" s="276"/>
      <c r="CI57" s="276"/>
      <c r="CJ57" s="276"/>
      <c r="CK57" s="276"/>
      <c r="CL57" s="276"/>
      <c r="CM57" s="276"/>
      <c r="CN57" s="276"/>
      <c r="CO57" s="276"/>
      <c r="CP57" s="276"/>
      <c r="CQ57" s="276"/>
      <c r="CR57" s="277"/>
      <c r="CS57" s="278">
        <v>345</v>
      </c>
      <c r="CT57" s="279"/>
      <c r="CU57" s="279"/>
      <c r="CV57" s="279"/>
      <c r="CW57" s="279"/>
      <c r="CX57" s="279"/>
      <c r="CY57" s="279"/>
      <c r="CZ57" s="279"/>
      <c r="DA57" s="279"/>
      <c r="DB57" s="279"/>
      <c r="DC57" s="279"/>
      <c r="DD57" s="279"/>
      <c r="DE57" s="63"/>
      <c r="DF57" s="280"/>
      <c r="DG57" s="281"/>
      <c r="DH57" s="281"/>
      <c r="DI57" s="281"/>
      <c r="DJ57" s="281"/>
      <c r="DK57" s="281"/>
      <c r="DL57" s="281"/>
      <c r="DM57" s="281"/>
      <c r="DN57" s="281"/>
      <c r="DO57" s="281"/>
      <c r="DP57" s="281"/>
      <c r="DQ57" s="281"/>
      <c r="DR57" s="282"/>
      <c r="DS57" s="280"/>
      <c r="DT57" s="281"/>
      <c r="DU57" s="281"/>
      <c r="DV57" s="281"/>
      <c r="DW57" s="281"/>
      <c r="DX57" s="281"/>
      <c r="DY57" s="281"/>
      <c r="DZ57" s="281"/>
      <c r="EA57" s="281"/>
      <c r="EB57" s="281"/>
      <c r="EC57" s="281"/>
      <c r="ED57" s="281"/>
      <c r="EE57" s="282"/>
      <c r="EF57" s="280"/>
      <c r="EG57" s="281"/>
      <c r="EH57" s="281"/>
      <c r="EI57" s="281"/>
      <c r="EJ57" s="281"/>
      <c r="EK57" s="281"/>
      <c r="EL57" s="281"/>
      <c r="EM57" s="281"/>
      <c r="EN57" s="281"/>
      <c r="EO57" s="281"/>
      <c r="EP57" s="281"/>
      <c r="EQ57" s="281"/>
      <c r="ER57" s="282"/>
      <c r="ES57" s="64"/>
      <c r="ET57" s="65"/>
      <c r="EU57" s="65"/>
      <c r="EV57" s="65"/>
      <c r="EW57" s="65"/>
      <c r="EX57" s="65"/>
      <c r="EY57" s="65"/>
      <c r="EZ57" s="65"/>
      <c r="FA57" s="65"/>
      <c r="FB57" s="65"/>
      <c r="FC57" s="65"/>
      <c r="FD57" s="65"/>
      <c r="FE57" s="66"/>
    </row>
    <row r="58" spans="1:161" ht="11.25" customHeight="1">
      <c r="A58" s="283" t="s">
        <v>414</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4"/>
      <c r="BX58" s="60"/>
      <c r="BY58" s="67"/>
      <c r="BZ58" s="67"/>
      <c r="CA58" s="67"/>
      <c r="CB58" s="67"/>
      <c r="CC58" s="67"/>
      <c r="CD58" s="67"/>
      <c r="CE58" s="68"/>
      <c r="CF58" s="275" t="s">
        <v>173</v>
      </c>
      <c r="CG58" s="276"/>
      <c r="CH58" s="276"/>
      <c r="CI58" s="276"/>
      <c r="CJ58" s="276"/>
      <c r="CK58" s="276"/>
      <c r="CL58" s="276"/>
      <c r="CM58" s="276"/>
      <c r="CN58" s="276"/>
      <c r="CO58" s="276"/>
      <c r="CP58" s="276"/>
      <c r="CQ58" s="276"/>
      <c r="CR58" s="277"/>
      <c r="CS58" s="278">
        <v>346</v>
      </c>
      <c r="CT58" s="279"/>
      <c r="CU58" s="279"/>
      <c r="CV58" s="279"/>
      <c r="CW58" s="279"/>
      <c r="CX58" s="279"/>
      <c r="CY58" s="279"/>
      <c r="CZ58" s="279"/>
      <c r="DA58" s="279"/>
      <c r="DB58" s="279"/>
      <c r="DC58" s="279"/>
      <c r="DD58" s="279"/>
      <c r="DE58" s="63"/>
      <c r="DF58" s="280">
        <v>24174</v>
      </c>
      <c r="DG58" s="281"/>
      <c r="DH58" s="281"/>
      <c r="DI58" s="281"/>
      <c r="DJ58" s="281"/>
      <c r="DK58" s="281"/>
      <c r="DL58" s="281"/>
      <c r="DM58" s="281"/>
      <c r="DN58" s="281"/>
      <c r="DO58" s="281"/>
      <c r="DP58" s="281"/>
      <c r="DQ58" s="281"/>
      <c r="DR58" s="282"/>
      <c r="DS58" s="280">
        <v>24174</v>
      </c>
      <c r="DT58" s="281"/>
      <c r="DU58" s="281"/>
      <c r="DV58" s="281"/>
      <c r="DW58" s="281"/>
      <c r="DX58" s="281"/>
      <c r="DY58" s="281"/>
      <c r="DZ58" s="281"/>
      <c r="EA58" s="281"/>
      <c r="EB58" s="281"/>
      <c r="EC58" s="281"/>
      <c r="ED58" s="281"/>
      <c r="EE58" s="282"/>
      <c r="EF58" s="280">
        <v>24174</v>
      </c>
      <c r="EG58" s="281"/>
      <c r="EH58" s="281"/>
      <c r="EI58" s="281"/>
      <c r="EJ58" s="281"/>
      <c r="EK58" s="281"/>
      <c r="EL58" s="281"/>
      <c r="EM58" s="281"/>
      <c r="EN58" s="281"/>
      <c r="EO58" s="281"/>
      <c r="EP58" s="281"/>
      <c r="EQ58" s="281"/>
      <c r="ER58" s="282"/>
      <c r="ES58" s="64"/>
      <c r="ET58" s="65"/>
      <c r="EU58" s="65"/>
      <c r="EV58" s="65"/>
      <c r="EW58" s="65"/>
      <c r="EX58" s="65"/>
      <c r="EY58" s="65"/>
      <c r="EZ58" s="65"/>
      <c r="FA58" s="65"/>
      <c r="FB58" s="65"/>
      <c r="FC58" s="65"/>
      <c r="FD58" s="65"/>
      <c r="FE58" s="66"/>
    </row>
    <row r="59" spans="1:161" ht="11.25" customHeight="1">
      <c r="A59" s="283" t="s">
        <v>415</v>
      </c>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4"/>
      <c r="BX59" s="60"/>
      <c r="BY59" s="67"/>
      <c r="BZ59" s="67"/>
      <c r="CA59" s="67"/>
      <c r="CB59" s="67"/>
      <c r="CC59" s="67"/>
      <c r="CD59" s="67"/>
      <c r="CE59" s="68"/>
      <c r="CF59" s="275" t="s">
        <v>173</v>
      </c>
      <c r="CG59" s="276"/>
      <c r="CH59" s="276"/>
      <c r="CI59" s="276"/>
      <c r="CJ59" s="276"/>
      <c r="CK59" s="276"/>
      <c r="CL59" s="276"/>
      <c r="CM59" s="276"/>
      <c r="CN59" s="276"/>
      <c r="CO59" s="276"/>
      <c r="CP59" s="276"/>
      <c r="CQ59" s="276"/>
      <c r="CR59" s="277"/>
      <c r="CS59" s="278">
        <v>349</v>
      </c>
      <c r="CT59" s="279"/>
      <c r="CU59" s="279"/>
      <c r="CV59" s="279"/>
      <c r="CW59" s="279"/>
      <c r="CX59" s="279"/>
      <c r="CY59" s="279"/>
      <c r="CZ59" s="279"/>
      <c r="DA59" s="279"/>
      <c r="DB59" s="279"/>
      <c r="DC59" s="279"/>
      <c r="DD59" s="279"/>
      <c r="DE59" s="63"/>
      <c r="DF59" s="280"/>
      <c r="DG59" s="281"/>
      <c r="DH59" s="281"/>
      <c r="DI59" s="281"/>
      <c r="DJ59" s="281"/>
      <c r="DK59" s="281"/>
      <c r="DL59" s="281"/>
      <c r="DM59" s="281"/>
      <c r="DN59" s="281"/>
      <c r="DO59" s="281"/>
      <c r="DP59" s="281"/>
      <c r="DQ59" s="281"/>
      <c r="DR59" s="282"/>
      <c r="DS59" s="280"/>
      <c r="DT59" s="281"/>
      <c r="DU59" s="281"/>
      <c r="DV59" s="281"/>
      <c r="DW59" s="281"/>
      <c r="DX59" s="281"/>
      <c r="DY59" s="281"/>
      <c r="DZ59" s="281"/>
      <c r="EA59" s="281"/>
      <c r="EB59" s="281"/>
      <c r="EC59" s="281"/>
      <c r="ED59" s="281"/>
      <c r="EE59" s="282"/>
      <c r="EF59" s="280"/>
      <c r="EG59" s="281"/>
      <c r="EH59" s="281"/>
      <c r="EI59" s="281"/>
      <c r="EJ59" s="281"/>
      <c r="EK59" s="281"/>
      <c r="EL59" s="281"/>
      <c r="EM59" s="281"/>
      <c r="EN59" s="281"/>
      <c r="EO59" s="281"/>
      <c r="EP59" s="281"/>
      <c r="EQ59" s="281"/>
      <c r="ER59" s="282"/>
      <c r="ES59" s="64"/>
      <c r="ET59" s="65"/>
      <c r="EU59" s="65"/>
      <c r="EV59" s="65"/>
      <c r="EW59" s="65"/>
      <c r="EX59" s="65"/>
      <c r="EY59" s="65"/>
      <c r="EZ59" s="65"/>
      <c r="FA59" s="65"/>
      <c r="FB59" s="65"/>
      <c r="FC59" s="65"/>
      <c r="FD59" s="65"/>
      <c r="FE59" s="66"/>
    </row>
    <row r="60" spans="1:161" ht="11.25" customHeight="1">
      <c r="A60" s="278"/>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355"/>
      <c r="BX60" s="60"/>
      <c r="BY60" s="67"/>
      <c r="BZ60" s="67"/>
      <c r="CA60" s="67"/>
      <c r="CB60" s="67"/>
      <c r="CC60" s="67"/>
      <c r="CD60" s="67"/>
      <c r="CE60" s="68"/>
      <c r="CF60" s="61"/>
      <c r="CG60" s="67"/>
      <c r="CH60" s="67"/>
      <c r="CI60" s="67"/>
      <c r="CJ60" s="67"/>
      <c r="CK60" s="67"/>
      <c r="CL60" s="67"/>
      <c r="CM60" s="67"/>
      <c r="CN60" s="67"/>
      <c r="CO60" s="67"/>
      <c r="CP60" s="67"/>
      <c r="CQ60" s="67"/>
      <c r="CR60" s="68"/>
      <c r="CS60" s="62"/>
      <c r="CT60" s="69"/>
      <c r="CU60" s="69"/>
      <c r="CV60" s="69"/>
      <c r="CW60" s="69"/>
      <c r="CX60" s="69"/>
      <c r="CY60" s="69"/>
      <c r="CZ60" s="69"/>
      <c r="DA60" s="69"/>
      <c r="DB60" s="69"/>
      <c r="DC60" s="69"/>
      <c r="DD60" s="69"/>
      <c r="DE60" s="63"/>
      <c r="DF60" s="70"/>
      <c r="DG60" s="73"/>
      <c r="DH60" s="73"/>
      <c r="DI60" s="73"/>
      <c r="DJ60" s="73"/>
      <c r="DK60" s="73"/>
      <c r="DL60" s="73"/>
      <c r="DM60" s="73"/>
      <c r="DN60" s="73"/>
      <c r="DO60" s="73"/>
      <c r="DP60" s="73"/>
      <c r="DQ60" s="73"/>
      <c r="DR60" s="74"/>
      <c r="DS60" s="70"/>
      <c r="DT60" s="73"/>
      <c r="DU60" s="73"/>
      <c r="DV60" s="73"/>
      <c r="DW60" s="73"/>
      <c r="DX60" s="73"/>
      <c r="DY60" s="73"/>
      <c r="DZ60" s="73"/>
      <c r="EA60" s="73"/>
      <c r="EB60" s="73"/>
      <c r="EC60" s="73"/>
      <c r="ED60" s="73"/>
      <c r="EE60" s="74"/>
      <c r="EF60" s="70"/>
      <c r="EG60" s="73"/>
      <c r="EH60" s="73"/>
      <c r="EI60" s="73"/>
      <c r="EJ60" s="73"/>
      <c r="EK60" s="73"/>
      <c r="EL60" s="73"/>
      <c r="EM60" s="73"/>
      <c r="EN60" s="73"/>
      <c r="EO60" s="73"/>
      <c r="EP60" s="73"/>
      <c r="EQ60" s="73"/>
      <c r="ER60" s="74"/>
      <c r="ES60" s="64"/>
      <c r="ET60" s="65"/>
      <c r="EU60" s="65"/>
      <c r="EV60" s="65"/>
      <c r="EW60" s="65"/>
      <c r="EX60" s="65"/>
      <c r="EY60" s="65"/>
      <c r="EZ60" s="65"/>
      <c r="FA60" s="65"/>
      <c r="FB60" s="65"/>
      <c r="FC60" s="65"/>
      <c r="FD60" s="65"/>
      <c r="FE60" s="66"/>
    </row>
    <row r="61" spans="1:161" ht="11.25" customHeight="1">
      <c r="A61" s="231" t="s">
        <v>175</v>
      </c>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32"/>
      <c r="BW61" s="236"/>
      <c r="BX61" s="167" t="s">
        <v>176</v>
      </c>
      <c r="BY61" s="168"/>
      <c r="BZ61" s="168"/>
      <c r="CA61" s="168"/>
      <c r="CB61" s="168"/>
      <c r="CC61" s="168"/>
      <c r="CD61" s="168"/>
      <c r="CE61" s="169"/>
      <c r="CF61" s="170" t="s">
        <v>177</v>
      </c>
      <c r="CG61" s="168"/>
      <c r="CH61" s="168"/>
      <c r="CI61" s="168"/>
      <c r="CJ61" s="168"/>
      <c r="CK61" s="168"/>
      <c r="CL61" s="168"/>
      <c r="CM61" s="168"/>
      <c r="CN61" s="168"/>
      <c r="CO61" s="168"/>
      <c r="CP61" s="168"/>
      <c r="CQ61" s="168"/>
      <c r="CR61" s="169"/>
      <c r="CS61" s="188"/>
      <c r="CT61" s="189"/>
      <c r="CU61" s="189"/>
      <c r="CV61" s="189"/>
      <c r="CW61" s="189"/>
      <c r="CX61" s="189"/>
      <c r="CY61" s="189"/>
      <c r="CZ61" s="189"/>
      <c r="DA61" s="189"/>
      <c r="DB61" s="189"/>
      <c r="DC61" s="189"/>
      <c r="DD61" s="189"/>
      <c r="DE61" s="190"/>
      <c r="DF61" s="171"/>
      <c r="DG61" s="172"/>
      <c r="DH61" s="172"/>
      <c r="DI61" s="172"/>
      <c r="DJ61" s="172"/>
      <c r="DK61" s="172"/>
      <c r="DL61" s="172"/>
      <c r="DM61" s="172"/>
      <c r="DN61" s="172"/>
      <c r="DO61" s="172"/>
      <c r="DP61" s="172"/>
      <c r="DQ61" s="172"/>
      <c r="DR61" s="173"/>
      <c r="DS61" s="171"/>
      <c r="DT61" s="172"/>
      <c r="DU61" s="172"/>
      <c r="DV61" s="172"/>
      <c r="DW61" s="172"/>
      <c r="DX61" s="172"/>
      <c r="DY61" s="172"/>
      <c r="DZ61" s="172"/>
      <c r="EA61" s="172"/>
      <c r="EB61" s="172"/>
      <c r="EC61" s="172"/>
      <c r="ED61" s="172"/>
      <c r="EE61" s="173"/>
      <c r="EF61" s="171"/>
      <c r="EG61" s="172"/>
      <c r="EH61" s="172"/>
      <c r="EI61" s="172"/>
      <c r="EJ61" s="172"/>
      <c r="EK61" s="172"/>
      <c r="EL61" s="172"/>
      <c r="EM61" s="172"/>
      <c r="EN61" s="172"/>
      <c r="EO61" s="172"/>
      <c r="EP61" s="172"/>
      <c r="EQ61" s="172"/>
      <c r="ER61" s="173"/>
      <c r="ES61" s="174"/>
      <c r="ET61" s="175"/>
      <c r="EU61" s="175"/>
      <c r="EV61" s="175"/>
      <c r="EW61" s="175"/>
      <c r="EX61" s="175"/>
      <c r="EY61" s="175"/>
      <c r="EZ61" s="175"/>
      <c r="FA61" s="175"/>
      <c r="FB61" s="175"/>
      <c r="FC61" s="175"/>
      <c r="FD61" s="175"/>
      <c r="FE61" s="176"/>
    </row>
    <row r="62" spans="1:161" ht="33.75" customHeight="1">
      <c r="A62" s="312" t="s">
        <v>178</v>
      </c>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4"/>
      <c r="BX62" s="167" t="s">
        <v>179</v>
      </c>
      <c r="BY62" s="168"/>
      <c r="BZ62" s="168"/>
      <c r="CA62" s="168"/>
      <c r="CB62" s="168"/>
      <c r="CC62" s="168"/>
      <c r="CD62" s="168"/>
      <c r="CE62" s="169"/>
      <c r="CF62" s="170" t="s">
        <v>180</v>
      </c>
      <c r="CG62" s="168"/>
      <c r="CH62" s="168"/>
      <c r="CI62" s="168"/>
      <c r="CJ62" s="168"/>
      <c r="CK62" s="168"/>
      <c r="CL62" s="168"/>
      <c r="CM62" s="168"/>
      <c r="CN62" s="168"/>
      <c r="CO62" s="168"/>
      <c r="CP62" s="168"/>
      <c r="CQ62" s="168"/>
      <c r="CR62" s="169"/>
      <c r="CS62" s="188"/>
      <c r="CT62" s="189"/>
      <c r="CU62" s="189"/>
      <c r="CV62" s="189"/>
      <c r="CW62" s="189"/>
      <c r="CX62" s="189"/>
      <c r="CY62" s="189"/>
      <c r="CZ62" s="189"/>
      <c r="DA62" s="189"/>
      <c r="DB62" s="189"/>
      <c r="DC62" s="189"/>
      <c r="DD62" s="189"/>
      <c r="DE62" s="190"/>
      <c r="DF62" s="171"/>
      <c r="DG62" s="172"/>
      <c r="DH62" s="172"/>
      <c r="DI62" s="172"/>
      <c r="DJ62" s="172"/>
      <c r="DK62" s="172"/>
      <c r="DL62" s="172"/>
      <c r="DM62" s="172"/>
      <c r="DN62" s="172"/>
      <c r="DO62" s="172"/>
      <c r="DP62" s="172"/>
      <c r="DQ62" s="172"/>
      <c r="DR62" s="173"/>
      <c r="DS62" s="171"/>
      <c r="DT62" s="172"/>
      <c r="DU62" s="172"/>
      <c r="DV62" s="172"/>
      <c r="DW62" s="172"/>
      <c r="DX62" s="172"/>
      <c r="DY62" s="172"/>
      <c r="DZ62" s="172"/>
      <c r="EA62" s="172"/>
      <c r="EB62" s="172"/>
      <c r="EC62" s="172"/>
      <c r="ED62" s="172"/>
      <c r="EE62" s="173"/>
      <c r="EF62" s="171"/>
      <c r="EG62" s="172"/>
      <c r="EH62" s="172"/>
      <c r="EI62" s="172"/>
      <c r="EJ62" s="172"/>
      <c r="EK62" s="172"/>
      <c r="EL62" s="172"/>
      <c r="EM62" s="172"/>
      <c r="EN62" s="172"/>
      <c r="EO62" s="172"/>
      <c r="EP62" s="172"/>
      <c r="EQ62" s="172"/>
      <c r="ER62" s="173"/>
      <c r="ES62" s="309"/>
      <c r="ET62" s="310"/>
      <c r="EU62" s="310"/>
      <c r="EV62" s="310"/>
      <c r="EW62" s="310"/>
      <c r="EX62" s="310"/>
      <c r="EY62" s="310"/>
      <c r="EZ62" s="310"/>
      <c r="FA62" s="310"/>
      <c r="FB62" s="310"/>
      <c r="FC62" s="310"/>
      <c r="FD62" s="310"/>
      <c r="FE62" s="311"/>
    </row>
    <row r="63" spans="1:161" ht="22.5" customHeight="1">
      <c r="A63" s="312" t="s">
        <v>181</v>
      </c>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4"/>
      <c r="BX63" s="167" t="s">
        <v>182</v>
      </c>
      <c r="BY63" s="168"/>
      <c r="BZ63" s="168"/>
      <c r="CA63" s="168"/>
      <c r="CB63" s="168"/>
      <c r="CC63" s="168"/>
      <c r="CD63" s="168"/>
      <c r="CE63" s="169"/>
      <c r="CF63" s="170" t="s">
        <v>183</v>
      </c>
      <c r="CG63" s="168"/>
      <c r="CH63" s="168"/>
      <c r="CI63" s="168"/>
      <c r="CJ63" s="168"/>
      <c r="CK63" s="168"/>
      <c r="CL63" s="168"/>
      <c r="CM63" s="168"/>
      <c r="CN63" s="168"/>
      <c r="CO63" s="168"/>
      <c r="CP63" s="168"/>
      <c r="CQ63" s="168"/>
      <c r="CR63" s="169"/>
      <c r="CS63" s="188"/>
      <c r="CT63" s="189"/>
      <c r="CU63" s="189"/>
      <c r="CV63" s="189"/>
      <c r="CW63" s="189"/>
      <c r="CX63" s="189"/>
      <c r="CY63" s="189"/>
      <c r="CZ63" s="189"/>
      <c r="DA63" s="189"/>
      <c r="DB63" s="189"/>
      <c r="DC63" s="189"/>
      <c r="DD63" s="189"/>
      <c r="DE63" s="190"/>
      <c r="DF63" s="171"/>
      <c r="DG63" s="172"/>
      <c r="DH63" s="172"/>
      <c r="DI63" s="172"/>
      <c r="DJ63" s="172"/>
      <c r="DK63" s="172"/>
      <c r="DL63" s="172"/>
      <c r="DM63" s="172"/>
      <c r="DN63" s="172"/>
      <c r="DO63" s="172"/>
      <c r="DP63" s="172"/>
      <c r="DQ63" s="172"/>
      <c r="DR63" s="173"/>
      <c r="DS63" s="171"/>
      <c r="DT63" s="172"/>
      <c r="DU63" s="172"/>
      <c r="DV63" s="172"/>
      <c r="DW63" s="172"/>
      <c r="DX63" s="172"/>
      <c r="DY63" s="172"/>
      <c r="DZ63" s="172"/>
      <c r="EA63" s="172"/>
      <c r="EB63" s="172"/>
      <c r="EC63" s="172"/>
      <c r="ED63" s="172"/>
      <c r="EE63" s="173"/>
      <c r="EF63" s="171"/>
      <c r="EG63" s="172"/>
      <c r="EH63" s="172"/>
      <c r="EI63" s="172"/>
      <c r="EJ63" s="172"/>
      <c r="EK63" s="172"/>
      <c r="EL63" s="172"/>
      <c r="EM63" s="172"/>
      <c r="EN63" s="172"/>
      <c r="EO63" s="172"/>
      <c r="EP63" s="172"/>
      <c r="EQ63" s="172"/>
      <c r="ER63" s="173"/>
      <c r="ES63" s="309"/>
      <c r="ET63" s="310"/>
      <c r="EU63" s="310"/>
      <c r="EV63" s="310"/>
      <c r="EW63" s="310"/>
      <c r="EX63" s="310"/>
      <c r="EY63" s="310"/>
      <c r="EZ63" s="310"/>
      <c r="FA63" s="310"/>
      <c r="FB63" s="310"/>
      <c r="FC63" s="310"/>
      <c r="FD63" s="310"/>
      <c r="FE63" s="311"/>
    </row>
    <row r="64" spans="1:161" ht="12.75" customHeight="1">
      <c r="A64" s="177" t="s">
        <v>184</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308"/>
      <c r="BX64" s="179" t="s">
        <v>185</v>
      </c>
      <c r="BY64" s="180"/>
      <c r="BZ64" s="180"/>
      <c r="CA64" s="180"/>
      <c r="CB64" s="180"/>
      <c r="CC64" s="180"/>
      <c r="CD64" s="180"/>
      <c r="CE64" s="181"/>
      <c r="CF64" s="182" t="s">
        <v>186</v>
      </c>
      <c r="CG64" s="180"/>
      <c r="CH64" s="180"/>
      <c r="CI64" s="180"/>
      <c r="CJ64" s="180"/>
      <c r="CK64" s="180"/>
      <c r="CL64" s="180"/>
      <c r="CM64" s="180"/>
      <c r="CN64" s="180"/>
      <c r="CO64" s="180"/>
      <c r="CP64" s="180"/>
      <c r="CQ64" s="180"/>
      <c r="CR64" s="181"/>
      <c r="CS64" s="188"/>
      <c r="CT64" s="189"/>
      <c r="CU64" s="189"/>
      <c r="CV64" s="189"/>
      <c r="CW64" s="189"/>
      <c r="CX64" s="189"/>
      <c r="CY64" s="189"/>
      <c r="CZ64" s="189"/>
      <c r="DA64" s="189"/>
      <c r="DB64" s="189"/>
      <c r="DC64" s="189"/>
      <c r="DD64" s="189"/>
      <c r="DE64" s="190"/>
      <c r="DF64" s="171"/>
      <c r="DG64" s="172"/>
      <c r="DH64" s="172"/>
      <c r="DI64" s="172"/>
      <c r="DJ64" s="172"/>
      <c r="DK64" s="172"/>
      <c r="DL64" s="172"/>
      <c r="DM64" s="172"/>
      <c r="DN64" s="172"/>
      <c r="DO64" s="172"/>
      <c r="DP64" s="172"/>
      <c r="DQ64" s="172"/>
      <c r="DR64" s="173"/>
      <c r="DS64" s="171"/>
      <c r="DT64" s="172"/>
      <c r="DU64" s="172"/>
      <c r="DV64" s="172"/>
      <c r="DW64" s="172"/>
      <c r="DX64" s="172"/>
      <c r="DY64" s="172"/>
      <c r="DZ64" s="172"/>
      <c r="EA64" s="172"/>
      <c r="EB64" s="172"/>
      <c r="EC64" s="172"/>
      <c r="ED64" s="172"/>
      <c r="EE64" s="173"/>
      <c r="EF64" s="171"/>
      <c r="EG64" s="172"/>
      <c r="EH64" s="172"/>
      <c r="EI64" s="172"/>
      <c r="EJ64" s="172"/>
      <c r="EK64" s="172"/>
      <c r="EL64" s="172"/>
      <c r="EM64" s="172"/>
      <c r="EN64" s="172"/>
      <c r="EO64" s="172"/>
      <c r="EP64" s="172"/>
      <c r="EQ64" s="172"/>
      <c r="ER64" s="173"/>
      <c r="ES64" s="265" t="s">
        <v>46</v>
      </c>
      <c r="ET64" s="266"/>
      <c r="EU64" s="266"/>
      <c r="EV64" s="266"/>
      <c r="EW64" s="266"/>
      <c r="EX64" s="266"/>
      <c r="EY64" s="266"/>
      <c r="EZ64" s="266"/>
      <c r="FA64" s="266"/>
      <c r="FB64" s="266"/>
      <c r="FC64" s="266"/>
      <c r="FD64" s="266"/>
      <c r="FE64" s="267"/>
    </row>
    <row r="65" spans="1:161" ht="22.5" customHeight="1">
      <c r="A65" s="297" t="s">
        <v>187</v>
      </c>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9"/>
      <c r="BX65" s="167" t="s">
        <v>188</v>
      </c>
      <c r="BY65" s="168"/>
      <c r="BZ65" s="168"/>
      <c r="CA65" s="168"/>
      <c r="CB65" s="168"/>
      <c r="CC65" s="168"/>
      <c r="CD65" s="168"/>
      <c r="CE65" s="169"/>
      <c r="CF65" s="170"/>
      <c r="CG65" s="168"/>
      <c r="CH65" s="168"/>
      <c r="CI65" s="168"/>
      <c r="CJ65" s="168"/>
      <c r="CK65" s="168"/>
      <c r="CL65" s="168"/>
      <c r="CM65" s="168"/>
      <c r="CN65" s="168"/>
      <c r="CO65" s="168"/>
      <c r="CP65" s="168"/>
      <c r="CQ65" s="168"/>
      <c r="CR65" s="169"/>
      <c r="CS65" s="188"/>
      <c r="CT65" s="189"/>
      <c r="CU65" s="189"/>
      <c r="CV65" s="189"/>
      <c r="CW65" s="189"/>
      <c r="CX65" s="189"/>
      <c r="CY65" s="189"/>
      <c r="CZ65" s="189"/>
      <c r="DA65" s="189"/>
      <c r="DB65" s="189"/>
      <c r="DC65" s="189"/>
      <c r="DD65" s="189"/>
      <c r="DE65" s="190"/>
      <c r="DF65" s="171"/>
      <c r="DG65" s="172"/>
      <c r="DH65" s="172"/>
      <c r="DI65" s="172"/>
      <c r="DJ65" s="172"/>
      <c r="DK65" s="172"/>
      <c r="DL65" s="172"/>
      <c r="DM65" s="172"/>
      <c r="DN65" s="172"/>
      <c r="DO65" s="172"/>
      <c r="DP65" s="172"/>
      <c r="DQ65" s="172"/>
      <c r="DR65" s="173"/>
      <c r="DS65" s="171"/>
      <c r="DT65" s="172"/>
      <c r="DU65" s="172"/>
      <c r="DV65" s="172"/>
      <c r="DW65" s="172"/>
      <c r="DX65" s="172"/>
      <c r="DY65" s="172"/>
      <c r="DZ65" s="172"/>
      <c r="EA65" s="172"/>
      <c r="EB65" s="172"/>
      <c r="EC65" s="172"/>
      <c r="ED65" s="172"/>
      <c r="EE65" s="173"/>
      <c r="EF65" s="171"/>
      <c r="EG65" s="172"/>
      <c r="EH65" s="172"/>
      <c r="EI65" s="172"/>
      <c r="EJ65" s="172"/>
      <c r="EK65" s="172"/>
      <c r="EL65" s="172"/>
      <c r="EM65" s="172"/>
      <c r="EN65" s="172"/>
      <c r="EO65" s="172"/>
      <c r="EP65" s="172"/>
      <c r="EQ65" s="172"/>
      <c r="ER65" s="173"/>
      <c r="ES65" s="265" t="s">
        <v>46</v>
      </c>
      <c r="ET65" s="266"/>
      <c r="EU65" s="266"/>
      <c r="EV65" s="266"/>
      <c r="EW65" s="266"/>
      <c r="EX65" s="266"/>
      <c r="EY65" s="266"/>
      <c r="EZ65" s="266"/>
      <c r="FA65" s="266"/>
      <c r="FB65" s="266"/>
      <c r="FC65" s="266"/>
      <c r="FD65" s="266"/>
      <c r="FE65" s="267"/>
    </row>
    <row r="66" spans="1:161" ht="12.75" customHeight="1">
      <c r="A66" s="297" t="s">
        <v>189</v>
      </c>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8"/>
      <c r="BW66" s="299"/>
      <c r="BX66" s="167" t="s">
        <v>190</v>
      </c>
      <c r="BY66" s="168"/>
      <c r="BZ66" s="168"/>
      <c r="CA66" s="168"/>
      <c r="CB66" s="168"/>
      <c r="CC66" s="168"/>
      <c r="CD66" s="168"/>
      <c r="CE66" s="169"/>
      <c r="CF66" s="170"/>
      <c r="CG66" s="168"/>
      <c r="CH66" s="168"/>
      <c r="CI66" s="168"/>
      <c r="CJ66" s="168"/>
      <c r="CK66" s="168"/>
      <c r="CL66" s="168"/>
      <c r="CM66" s="168"/>
      <c r="CN66" s="168"/>
      <c r="CO66" s="168"/>
      <c r="CP66" s="168"/>
      <c r="CQ66" s="168"/>
      <c r="CR66" s="169"/>
      <c r="CS66" s="188"/>
      <c r="CT66" s="189"/>
      <c r="CU66" s="189"/>
      <c r="CV66" s="189"/>
      <c r="CW66" s="189"/>
      <c r="CX66" s="189"/>
      <c r="CY66" s="189"/>
      <c r="CZ66" s="189"/>
      <c r="DA66" s="189"/>
      <c r="DB66" s="189"/>
      <c r="DC66" s="189"/>
      <c r="DD66" s="189"/>
      <c r="DE66" s="190"/>
      <c r="DF66" s="171"/>
      <c r="DG66" s="172"/>
      <c r="DH66" s="172"/>
      <c r="DI66" s="172"/>
      <c r="DJ66" s="172"/>
      <c r="DK66" s="172"/>
      <c r="DL66" s="172"/>
      <c r="DM66" s="172"/>
      <c r="DN66" s="172"/>
      <c r="DO66" s="172"/>
      <c r="DP66" s="172"/>
      <c r="DQ66" s="172"/>
      <c r="DR66" s="173"/>
      <c r="DS66" s="171"/>
      <c r="DT66" s="172"/>
      <c r="DU66" s="172"/>
      <c r="DV66" s="172"/>
      <c r="DW66" s="172"/>
      <c r="DX66" s="172"/>
      <c r="DY66" s="172"/>
      <c r="DZ66" s="172"/>
      <c r="EA66" s="172"/>
      <c r="EB66" s="172"/>
      <c r="EC66" s="172"/>
      <c r="ED66" s="172"/>
      <c r="EE66" s="173"/>
      <c r="EF66" s="171"/>
      <c r="EG66" s="172"/>
      <c r="EH66" s="172"/>
      <c r="EI66" s="172"/>
      <c r="EJ66" s="172"/>
      <c r="EK66" s="172"/>
      <c r="EL66" s="172"/>
      <c r="EM66" s="172"/>
      <c r="EN66" s="172"/>
      <c r="EO66" s="172"/>
      <c r="EP66" s="172"/>
      <c r="EQ66" s="172"/>
      <c r="ER66" s="173"/>
      <c r="ES66" s="265" t="s">
        <v>46</v>
      </c>
      <c r="ET66" s="266"/>
      <c r="EU66" s="266"/>
      <c r="EV66" s="266"/>
      <c r="EW66" s="266"/>
      <c r="EX66" s="266"/>
      <c r="EY66" s="266"/>
      <c r="EZ66" s="266"/>
      <c r="FA66" s="266"/>
      <c r="FB66" s="266"/>
      <c r="FC66" s="266"/>
      <c r="FD66" s="266"/>
      <c r="FE66" s="267"/>
    </row>
    <row r="67" spans="1:161" ht="12.75" customHeight="1">
      <c r="A67" s="297" t="s">
        <v>192</v>
      </c>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c r="BN67" s="298"/>
      <c r="BO67" s="298"/>
      <c r="BP67" s="298"/>
      <c r="BQ67" s="298"/>
      <c r="BR67" s="298"/>
      <c r="BS67" s="298"/>
      <c r="BT67" s="298"/>
      <c r="BU67" s="298"/>
      <c r="BV67" s="298"/>
      <c r="BW67" s="299"/>
      <c r="BX67" s="167" t="s">
        <v>191</v>
      </c>
      <c r="BY67" s="168"/>
      <c r="BZ67" s="168"/>
      <c r="CA67" s="168"/>
      <c r="CB67" s="168"/>
      <c r="CC67" s="168"/>
      <c r="CD67" s="168"/>
      <c r="CE67" s="169"/>
      <c r="CF67" s="170"/>
      <c r="CG67" s="168"/>
      <c r="CH67" s="168"/>
      <c r="CI67" s="168"/>
      <c r="CJ67" s="168"/>
      <c r="CK67" s="168"/>
      <c r="CL67" s="168"/>
      <c r="CM67" s="168"/>
      <c r="CN67" s="168"/>
      <c r="CO67" s="168"/>
      <c r="CP67" s="168"/>
      <c r="CQ67" s="168"/>
      <c r="CR67" s="169"/>
      <c r="CS67" s="188"/>
      <c r="CT67" s="189"/>
      <c r="CU67" s="189"/>
      <c r="CV67" s="189"/>
      <c r="CW67" s="189"/>
      <c r="CX67" s="189"/>
      <c r="CY67" s="189"/>
      <c r="CZ67" s="189"/>
      <c r="DA67" s="189"/>
      <c r="DB67" s="189"/>
      <c r="DC67" s="189"/>
      <c r="DD67" s="189"/>
      <c r="DE67" s="190"/>
      <c r="DF67" s="171"/>
      <c r="DG67" s="172"/>
      <c r="DH67" s="172"/>
      <c r="DI67" s="172"/>
      <c r="DJ67" s="172"/>
      <c r="DK67" s="172"/>
      <c r="DL67" s="172"/>
      <c r="DM67" s="172"/>
      <c r="DN67" s="172"/>
      <c r="DO67" s="172"/>
      <c r="DP67" s="172"/>
      <c r="DQ67" s="172"/>
      <c r="DR67" s="173"/>
      <c r="DS67" s="171"/>
      <c r="DT67" s="172"/>
      <c r="DU67" s="172"/>
      <c r="DV67" s="172"/>
      <c r="DW67" s="172"/>
      <c r="DX67" s="172"/>
      <c r="DY67" s="172"/>
      <c r="DZ67" s="172"/>
      <c r="EA67" s="172"/>
      <c r="EB67" s="172"/>
      <c r="EC67" s="172"/>
      <c r="ED67" s="172"/>
      <c r="EE67" s="173"/>
      <c r="EF67" s="171"/>
      <c r="EG67" s="172"/>
      <c r="EH67" s="172"/>
      <c r="EI67" s="172"/>
      <c r="EJ67" s="172"/>
      <c r="EK67" s="172"/>
      <c r="EL67" s="172"/>
      <c r="EM67" s="172"/>
      <c r="EN67" s="172"/>
      <c r="EO67" s="172"/>
      <c r="EP67" s="172"/>
      <c r="EQ67" s="172"/>
      <c r="ER67" s="173"/>
      <c r="ES67" s="265" t="s">
        <v>46</v>
      </c>
      <c r="ET67" s="266"/>
      <c r="EU67" s="266"/>
      <c r="EV67" s="266"/>
      <c r="EW67" s="266"/>
      <c r="EX67" s="266"/>
      <c r="EY67" s="266"/>
      <c r="EZ67" s="266"/>
      <c r="FA67" s="266"/>
      <c r="FB67" s="266"/>
      <c r="FC67" s="266"/>
      <c r="FD67" s="266"/>
      <c r="FE67" s="267"/>
    </row>
    <row r="68" spans="1:161" ht="12.75" customHeight="1">
      <c r="A68" s="177" t="s">
        <v>193</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78"/>
      <c r="BK68" s="178"/>
      <c r="BL68" s="178"/>
      <c r="BM68" s="178"/>
      <c r="BN68" s="178"/>
      <c r="BO68" s="178"/>
      <c r="BP68" s="178"/>
      <c r="BQ68" s="178"/>
      <c r="BR68" s="178"/>
      <c r="BS68" s="178"/>
      <c r="BT68" s="178"/>
      <c r="BU68" s="178"/>
      <c r="BV68" s="178"/>
      <c r="BW68" s="308"/>
      <c r="BX68" s="179" t="s">
        <v>194</v>
      </c>
      <c r="BY68" s="180"/>
      <c r="BZ68" s="180"/>
      <c r="CA68" s="180"/>
      <c r="CB68" s="180"/>
      <c r="CC68" s="180"/>
      <c r="CD68" s="180"/>
      <c r="CE68" s="181"/>
      <c r="CF68" s="182" t="s">
        <v>46</v>
      </c>
      <c r="CG68" s="180"/>
      <c r="CH68" s="180"/>
      <c r="CI68" s="180"/>
      <c r="CJ68" s="180"/>
      <c r="CK68" s="180"/>
      <c r="CL68" s="180"/>
      <c r="CM68" s="180"/>
      <c r="CN68" s="180"/>
      <c r="CO68" s="180"/>
      <c r="CP68" s="180"/>
      <c r="CQ68" s="180"/>
      <c r="CR68" s="181"/>
      <c r="CS68" s="188"/>
      <c r="CT68" s="189"/>
      <c r="CU68" s="189"/>
      <c r="CV68" s="189"/>
      <c r="CW68" s="189"/>
      <c r="CX68" s="189"/>
      <c r="CY68" s="189"/>
      <c r="CZ68" s="189"/>
      <c r="DA68" s="189"/>
      <c r="DB68" s="189"/>
      <c r="DC68" s="189"/>
      <c r="DD68" s="189"/>
      <c r="DE68" s="190"/>
      <c r="DF68" s="171"/>
      <c r="DG68" s="172"/>
      <c r="DH68" s="172"/>
      <c r="DI68" s="172"/>
      <c r="DJ68" s="172"/>
      <c r="DK68" s="172"/>
      <c r="DL68" s="172"/>
      <c r="DM68" s="172"/>
      <c r="DN68" s="172"/>
      <c r="DO68" s="172"/>
      <c r="DP68" s="172"/>
      <c r="DQ68" s="172"/>
      <c r="DR68" s="173"/>
      <c r="DS68" s="171"/>
      <c r="DT68" s="172"/>
      <c r="DU68" s="172"/>
      <c r="DV68" s="172"/>
      <c r="DW68" s="172"/>
      <c r="DX68" s="172"/>
      <c r="DY68" s="172"/>
      <c r="DZ68" s="172"/>
      <c r="EA68" s="172"/>
      <c r="EB68" s="172"/>
      <c r="EC68" s="172"/>
      <c r="ED68" s="172"/>
      <c r="EE68" s="173"/>
      <c r="EF68" s="171"/>
      <c r="EG68" s="172"/>
      <c r="EH68" s="172"/>
      <c r="EI68" s="172"/>
      <c r="EJ68" s="172"/>
      <c r="EK68" s="172"/>
      <c r="EL68" s="172"/>
      <c r="EM68" s="172"/>
      <c r="EN68" s="172"/>
      <c r="EO68" s="172"/>
      <c r="EP68" s="172"/>
      <c r="EQ68" s="172"/>
      <c r="ER68" s="173"/>
      <c r="ES68" s="265" t="s">
        <v>46</v>
      </c>
      <c r="ET68" s="266"/>
      <c r="EU68" s="266"/>
      <c r="EV68" s="266"/>
      <c r="EW68" s="266"/>
      <c r="EX68" s="266"/>
      <c r="EY68" s="266"/>
      <c r="EZ68" s="266"/>
      <c r="FA68" s="266"/>
      <c r="FB68" s="266"/>
      <c r="FC68" s="266"/>
      <c r="FD68" s="266"/>
      <c r="FE68" s="267"/>
    </row>
    <row r="69" spans="1:161" ht="22.5" customHeight="1">
      <c r="A69" s="297" t="s">
        <v>195</v>
      </c>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9"/>
      <c r="BX69" s="167" t="s">
        <v>196</v>
      </c>
      <c r="BY69" s="168"/>
      <c r="BZ69" s="168"/>
      <c r="CA69" s="168"/>
      <c r="CB69" s="168"/>
      <c r="CC69" s="168"/>
      <c r="CD69" s="168"/>
      <c r="CE69" s="169"/>
      <c r="CF69" s="170" t="s">
        <v>197</v>
      </c>
      <c r="CG69" s="168"/>
      <c r="CH69" s="168"/>
      <c r="CI69" s="168"/>
      <c r="CJ69" s="168"/>
      <c r="CK69" s="168"/>
      <c r="CL69" s="168"/>
      <c r="CM69" s="168"/>
      <c r="CN69" s="168"/>
      <c r="CO69" s="168"/>
      <c r="CP69" s="168"/>
      <c r="CQ69" s="168"/>
      <c r="CR69" s="169"/>
      <c r="CS69" s="188"/>
      <c r="CT69" s="189"/>
      <c r="CU69" s="189"/>
      <c r="CV69" s="189"/>
      <c r="CW69" s="189"/>
      <c r="CX69" s="189"/>
      <c r="CY69" s="189"/>
      <c r="CZ69" s="189"/>
      <c r="DA69" s="189"/>
      <c r="DB69" s="189"/>
      <c r="DC69" s="189"/>
      <c r="DD69" s="189"/>
      <c r="DE69" s="190"/>
      <c r="DF69" s="171"/>
      <c r="DG69" s="172"/>
      <c r="DH69" s="172"/>
      <c r="DI69" s="172"/>
      <c r="DJ69" s="172"/>
      <c r="DK69" s="172"/>
      <c r="DL69" s="172"/>
      <c r="DM69" s="172"/>
      <c r="DN69" s="172"/>
      <c r="DO69" s="172"/>
      <c r="DP69" s="172"/>
      <c r="DQ69" s="172"/>
      <c r="DR69" s="173"/>
      <c r="DS69" s="171"/>
      <c r="DT69" s="172"/>
      <c r="DU69" s="172"/>
      <c r="DV69" s="172"/>
      <c r="DW69" s="172"/>
      <c r="DX69" s="172"/>
      <c r="DY69" s="172"/>
      <c r="DZ69" s="172"/>
      <c r="EA69" s="172"/>
      <c r="EB69" s="172"/>
      <c r="EC69" s="172"/>
      <c r="ED69" s="172"/>
      <c r="EE69" s="173"/>
      <c r="EF69" s="171"/>
      <c r="EG69" s="172"/>
      <c r="EH69" s="172"/>
      <c r="EI69" s="172"/>
      <c r="EJ69" s="172"/>
      <c r="EK69" s="172"/>
      <c r="EL69" s="172"/>
      <c r="EM69" s="172"/>
      <c r="EN69" s="172"/>
      <c r="EO69" s="172"/>
      <c r="EP69" s="172"/>
      <c r="EQ69" s="172"/>
      <c r="ER69" s="173"/>
      <c r="ES69" s="265" t="s">
        <v>46</v>
      </c>
      <c r="ET69" s="266"/>
      <c r="EU69" s="266"/>
      <c r="EV69" s="266"/>
      <c r="EW69" s="266"/>
      <c r="EX69" s="266"/>
      <c r="EY69" s="266"/>
      <c r="EZ69" s="266"/>
      <c r="FA69" s="266"/>
      <c r="FB69" s="266"/>
      <c r="FC69" s="266"/>
      <c r="FD69" s="266"/>
      <c r="FE69" s="267"/>
    </row>
    <row r="70" spans="1:161" ht="11.25" customHeight="1" thickBot="1">
      <c r="A70" s="297"/>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298"/>
      <c r="BU70" s="298"/>
      <c r="BV70" s="298"/>
      <c r="BW70" s="299"/>
      <c r="BX70" s="123"/>
      <c r="BY70" s="124"/>
      <c r="BZ70" s="124"/>
      <c r="CA70" s="124"/>
      <c r="CB70" s="124"/>
      <c r="CC70" s="124"/>
      <c r="CD70" s="124"/>
      <c r="CE70" s="300"/>
      <c r="CF70" s="301"/>
      <c r="CG70" s="124"/>
      <c r="CH70" s="124"/>
      <c r="CI70" s="124"/>
      <c r="CJ70" s="124"/>
      <c r="CK70" s="124"/>
      <c r="CL70" s="124"/>
      <c r="CM70" s="124"/>
      <c r="CN70" s="124"/>
      <c r="CO70" s="124"/>
      <c r="CP70" s="124"/>
      <c r="CQ70" s="124"/>
      <c r="CR70" s="300"/>
      <c r="CS70" s="302"/>
      <c r="CT70" s="303"/>
      <c r="CU70" s="303"/>
      <c r="CV70" s="303"/>
      <c r="CW70" s="303"/>
      <c r="CX70" s="303"/>
      <c r="CY70" s="303"/>
      <c r="CZ70" s="303"/>
      <c r="DA70" s="303"/>
      <c r="DB70" s="303"/>
      <c r="DC70" s="303"/>
      <c r="DD70" s="303"/>
      <c r="DE70" s="304"/>
      <c r="DF70" s="305"/>
      <c r="DG70" s="306"/>
      <c r="DH70" s="306"/>
      <c r="DI70" s="306"/>
      <c r="DJ70" s="306"/>
      <c r="DK70" s="306"/>
      <c r="DL70" s="306"/>
      <c r="DM70" s="306"/>
      <c r="DN70" s="306"/>
      <c r="DO70" s="306"/>
      <c r="DP70" s="306"/>
      <c r="DQ70" s="306"/>
      <c r="DR70" s="307"/>
      <c r="DS70" s="305"/>
      <c r="DT70" s="306"/>
      <c r="DU70" s="306"/>
      <c r="DV70" s="306"/>
      <c r="DW70" s="306"/>
      <c r="DX70" s="306"/>
      <c r="DY70" s="306"/>
      <c r="DZ70" s="306"/>
      <c r="EA70" s="306"/>
      <c r="EB70" s="306"/>
      <c r="EC70" s="306"/>
      <c r="ED70" s="306"/>
      <c r="EE70" s="307"/>
      <c r="EF70" s="305"/>
      <c r="EG70" s="306"/>
      <c r="EH70" s="306"/>
      <c r="EI70" s="306"/>
      <c r="EJ70" s="306"/>
      <c r="EK70" s="306"/>
      <c r="EL70" s="306"/>
      <c r="EM70" s="306"/>
      <c r="EN70" s="306"/>
      <c r="EO70" s="306"/>
      <c r="EP70" s="306"/>
      <c r="EQ70" s="306"/>
      <c r="ER70" s="307"/>
      <c r="ES70" s="294"/>
      <c r="ET70" s="295"/>
      <c r="EU70" s="295"/>
      <c r="EV70" s="295"/>
      <c r="EW70" s="295"/>
      <c r="EX70" s="295"/>
      <c r="EY70" s="295"/>
      <c r="EZ70" s="295"/>
      <c r="FA70" s="295"/>
      <c r="FB70" s="295"/>
      <c r="FC70" s="295"/>
      <c r="FD70" s="295"/>
      <c r="FE70" s="296"/>
    </row>
    <row r="71" ht="3" customHeight="1" hidden="1"/>
    <row r="72" ht="3" customHeight="1" hidden="1"/>
  </sheetData>
  <sheetProtection/>
  <mergeCells count="520">
    <mergeCell ref="A32:BW32"/>
    <mergeCell ref="B31:BW31"/>
    <mergeCell ref="BX31:CE31"/>
    <mergeCell ref="BX32:CE32"/>
    <mergeCell ref="DS57:EE57"/>
    <mergeCell ref="DS58:EE58"/>
    <mergeCell ref="CF58:CR58"/>
    <mergeCell ref="CS58:DD58"/>
    <mergeCell ref="DF58:DR58"/>
    <mergeCell ref="DF56:DR56"/>
    <mergeCell ref="CF59:CR59"/>
    <mergeCell ref="CS59:DD59"/>
    <mergeCell ref="DF59:DR59"/>
    <mergeCell ref="DS59:EE59"/>
    <mergeCell ref="EF57:ER57"/>
    <mergeCell ref="EF58:ER58"/>
    <mergeCell ref="EF59:ER59"/>
    <mergeCell ref="CF57:CR57"/>
    <mergeCell ref="CS57:DD57"/>
    <mergeCell ref="DF57:DR57"/>
    <mergeCell ref="A60:BW60"/>
    <mergeCell ref="A59:BW59"/>
    <mergeCell ref="A58:BW58"/>
    <mergeCell ref="A57:BW57"/>
    <mergeCell ref="DS47:EE47"/>
    <mergeCell ref="EF46:ER46"/>
    <mergeCell ref="EF47:ER47"/>
    <mergeCell ref="BX56:CE56"/>
    <mergeCell ref="CF56:CR56"/>
    <mergeCell ref="CS56:DD56"/>
    <mergeCell ref="DS56:EE56"/>
    <mergeCell ref="EF56:ER56"/>
    <mergeCell ref="BX55:CE55"/>
    <mergeCell ref="CF55:CR55"/>
    <mergeCell ref="CS55:DD55"/>
    <mergeCell ref="DF55:DR55"/>
    <mergeCell ref="DS55:EE55"/>
    <mergeCell ref="EF55:ER55"/>
    <mergeCell ref="DF49:DR49"/>
    <mergeCell ref="DS49:EE49"/>
    <mergeCell ref="A51:BW51"/>
    <mergeCell ref="BX51:CE51"/>
    <mergeCell ref="CF51:CR51"/>
    <mergeCell ref="CS51:DE51"/>
    <mergeCell ref="DF51:DR51"/>
    <mergeCell ref="ES44:FE44"/>
    <mergeCell ref="ES45:FE45"/>
    <mergeCell ref="ES48:FE48"/>
    <mergeCell ref="ES50:FE50"/>
    <mergeCell ref="ES52:FE52"/>
    <mergeCell ref="ES49:FE49"/>
    <mergeCell ref="ES51:FE51"/>
    <mergeCell ref="EF44:ER44"/>
    <mergeCell ref="EF45:ER45"/>
    <mergeCell ref="EF48:ER48"/>
    <mergeCell ref="EF50:ER50"/>
    <mergeCell ref="EF52:ER52"/>
    <mergeCell ref="EF49:ER49"/>
    <mergeCell ref="EF51:ER51"/>
    <mergeCell ref="EF54:ER54"/>
    <mergeCell ref="EF53:ER53"/>
    <mergeCell ref="DS44:EE44"/>
    <mergeCell ref="DS45:EE45"/>
    <mergeCell ref="DS48:EE48"/>
    <mergeCell ref="DS50:EE50"/>
    <mergeCell ref="DS52:EE52"/>
    <mergeCell ref="DS51:EE51"/>
    <mergeCell ref="DS54:EE54"/>
    <mergeCell ref="DS53:EE53"/>
    <mergeCell ref="DS46:EE46"/>
    <mergeCell ref="CF44:CR44"/>
    <mergeCell ref="CF45:CR45"/>
    <mergeCell ref="CF48:CR48"/>
    <mergeCell ref="CF50:CR50"/>
    <mergeCell ref="CF52:CR52"/>
    <mergeCell ref="CS50:DE50"/>
    <mergeCell ref="CS52:DE52"/>
    <mergeCell ref="CF49:CR49"/>
    <mergeCell ref="CS49:DE49"/>
    <mergeCell ref="BX44:CE44"/>
    <mergeCell ref="BX45:CE45"/>
    <mergeCell ref="BX48:CE48"/>
    <mergeCell ref="CS44:DE44"/>
    <mergeCell ref="CS45:DE45"/>
    <mergeCell ref="CS48:DE48"/>
    <mergeCell ref="CF46:CR46"/>
    <mergeCell ref="CS46:DD46"/>
    <mergeCell ref="DF5:DR5"/>
    <mergeCell ref="DS5:EE5"/>
    <mergeCell ref="EF5:ER5"/>
    <mergeCell ref="BX5:CE5"/>
    <mergeCell ref="CF5:CR5"/>
    <mergeCell ref="CS5:DE5"/>
    <mergeCell ref="ES5:FE5"/>
    <mergeCell ref="A6:BW6"/>
    <mergeCell ref="BX6:CE6"/>
    <mergeCell ref="CF6:CR6"/>
    <mergeCell ref="CS6:DE6"/>
    <mergeCell ref="DF6:DR6"/>
    <mergeCell ref="DS6:EE6"/>
    <mergeCell ref="EF6:ER6"/>
    <mergeCell ref="ES6:FE6"/>
    <mergeCell ref="A5:BW5"/>
    <mergeCell ref="A7:BW7"/>
    <mergeCell ref="A8:BW8"/>
    <mergeCell ref="BX7:CE7"/>
    <mergeCell ref="CF7:CR7"/>
    <mergeCell ref="BX8:CE8"/>
    <mergeCell ref="CF8:CR8"/>
    <mergeCell ref="EF7:ER7"/>
    <mergeCell ref="ES7:FE7"/>
    <mergeCell ref="CS8:DE8"/>
    <mergeCell ref="DF8:DR8"/>
    <mergeCell ref="DS8:EE8"/>
    <mergeCell ref="EF8:ER8"/>
    <mergeCell ref="ES8:FE8"/>
    <mergeCell ref="CS7:DE7"/>
    <mergeCell ref="DF7:DR7"/>
    <mergeCell ref="DS7:EE7"/>
    <mergeCell ref="DF10:DR10"/>
    <mergeCell ref="DS10:EE10"/>
    <mergeCell ref="EF10:ER10"/>
    <mergeCell ref="ES10:FE10"/>
    <mergeCell ref="A10:BW10"/>
    <mergeCell ref="BX10:CE10"/>
    <mergeCell ref="CF10:CR10"/>
    <mergeCell ref="CS10:DE10"/>
    <mergeCell ref="DF11:DR11"/>
    <mergeCell ref="DS11:EE11"/>
    <mergeCell ref="EF11:ER11"/>
    <mergeCell ref="ES11:FE11"/>
    <mergeCell ref="A11:BW11"/>
    <mergeCell ref="BX11:CE11"/>
    <mergeCell ref="CF11:CR11"/>
    <mergeCell ref="CS11:DE11"/>
    <mergeCell ref="DF12:DR12"/>
    <mergeCell ref="DS12:EE12"/>
    <mergeCell ref="EF12:ER12"/>
    <mergeCell ref="ES12:FE12"/>
    <mergeCell ref="A12:BW12"/>
    <mergeCell ref="BX12:CE12"/>
    <mergeCell ref="CF12:CR12"/>
    <mergeCell ref="CS12:DE12"/>
    <mergeCell ref="DF13:DR13"/>
    <mergeCell ref="DS13:EE13"/>
    <mergeCell ref="EF13:ER13"/>
    <mergeCell ref="ES13:FE13"/>
    <mergeCell ref="A13:BW13"/>
    <mergeCell ref="BX13:CE13"/>
    <mergeCell ref="CF13:CR13"/>
    <mergeCell ref="CS13:DE13"/>
    <mergeCell ref="DF14:DR14"/>
    <mergeCell ref="DS14:EE14"/>
    <mergeCell ref="EF14:ER14"/>
    <mergeCell ref="ES14:FE14"/>
    <mergeCell ref="A14:BW14"/>
    <mergeCell ref="BX14:CE14"/>
    <mergeCell ref="CF14:CR14"/>
    <mergeCell ref="CS14:DE14"/>
    <mergeCell ref="DF15:DR15"/>
    <mergeCell ref="DS15:EE15"/>
    <mergeCell ref="EF15:ER15"/>
    <mergeCell ref="ES15:FE15"/>
    <mergeCell ref="A15:BW15"/>
    <mergeCell ref="BX15:CE15"/>
    <mergeCell ref="CF15:CR15"/>
    <mergeCell ref="CS15:DE15"/>
    <mergeCell ref="DF16:DR16"/>
    <mergeCell ref="DS16:EE16"/>
    <mergeCell ref="EF16:ER16"/>
    <mergeCell ref="ES16:FE16"/>
    <mergeCell ref="A16:BW16"/>
    <mergeCell ref="BX16:CE16"/>
    <mergeCell ref="CF16:CR16"/>
    <mergeCell ref="CS16:DE16"/>
    <mergeCell ref="DF17:DR17"/>
    <mergeCell ref="DS17:EE17"/>
    <mergeCell ref="EF17:ER17"/>
    <mergeCell ref="ES17:FE17"/>
    <mergeCell ref="A17:BW17"/>
    <mergeCell ref="BX17:CE17"/>
    <mergeCell ref="CF17:CR17"/>
    <mergeCell ref="CS17:DE17"/>
    <mergeCell ref="DF18:DR18"/>
    <mergeCell ref="DS18:EE18"/>
    <mergeCell ref="EF18:ER18"/>
    <mergeCell ref="ES18:FE18"/>
    <mergeCell ref="A18:BW18"/>
    <mergeCell ref="BX18:CE18"/>
    <mergeCell ref="CF18:CR18"/>
    <mergeCell ref="CS18:DE18"/>
    <mergeCell ref="DF19:DR19"/>
    <mergeCell ref="DS19:EE19"/>
    <mergeCell ref="EF19:ER19"/>
    <mergeCell ref="ES19:FE19"/>
    <mergeCell ref="A19:BW19"/>
    <mergeCell ref="BX19:CE19"/>
    <mergeCell ref="CF19:CR19"/>
    <mergeCell ref="CS19:DE19"/>
    <mergeCell ref="DF20:DR20"/>
    <mergeCell ref="DS20:EE20"/>
    <mergeCell ref="EF20:ER20"/>
    <mergeCell ref="ES20:FE20"/>
    <mergeCell ref="A20:BW20"/>
    <mergeCell ref="BX20:CE20"/>
    <mergeCell ref="CF20:CR20"/>
    <mergeCell ref="CS20:DE20"/>
    <mergeCell ref="DF21:DR21"/>
    <mergeCell ref="DS21:EE21"/>
    <mergeCell ref="EF21:ER21"/>
    <mergeCell ref="ES21:FE21"/>
    <mergeCell ref="A21:BW21"/>
    <mergeCell ref="BX21:CE21"/>
    <mergeCell ref="CF21:CR21"/>
    <mergeCell ref="CS21:DE21"/>
    <mergeCell ref="DF22:DR22"/>
    <mergeCell ref="DS22:EE22"/>
    <mergeCell ref="EF22:ER22"/>
    <mergeCell ref="ES22:FE22"/>
    <mergeCell ref="A22:BW22"/>
    <mergeCell ref="BX22:CE22"/>
    <mergeCell ref="CF22:CR22"/>
    <mergeCell ref="CS22:DE22"/>
    <mergeCell ref="DF23:DR23"/>
    <mergeCell ref="DS23:EE23"/>
    <mergeCell ref="EF23:ER23"/>
    <mergeCell ref="ES23:FE23"/>
    <mergeCell ref="A23:BW23"/>
    <mergeCell ref="BX23:CE23"/>
    <mergeCell ref="CF23:CR23"/>
    <mergeCell ref="CS23:DE23"/>
    <mergeCell ref="DF24:DR24"/>
    <mergeCell ref="DS24:EE24"/>
    <mergeCell ref="EF24:ER24"/>
    <mergeCell ref="ES24:FE24"/>
    <mergeCell ref="A24:BW24"/>
    <mergeCell ref="BX24:CE24"/>
    <mergeCell ref="CF24:CR24"/>
    <mergeCell ref="CS24:DE24"/>
    <mergeCell ref="DF25:DR25"/>
    <mergeCell ref="DS25:EE25"/>
    <mergeCell ref="EF25:ER25"/>
    <mergeCell ref="ES25:FE25"/>
    <mergeCell ref="A25:BW25"/>
    <mergeCell ref="BX25:CE25"/>
    <mergeCell ref="CF25:CR25"/>
    <mergeCell ref="CS25:DE25"/>
    <mergeCell ref="DF26:DR26"/>
    <mergeCell ref="DS26:EE26"/>
    <mergeCell ref="EF26:ER26"/>
    <mergeCell ref="ES26:FE26"/>
    <mergeCell ref="A26:BW26"/>
    <mergeCell ref="BX26:CE26"/>
    <mergeCell ref="CF26:CR26"/>
    <mergeCell ref="CS26:DE26"/>
    <mergeCell ref="DF27:DR27"/>
    <mergeCell ref="DS27:EE27"/>
    <mergeCell ref="EF27:ER27"/>
    <mergeCell ref="ES27:FE27"/>
    <mergeCell ref="A27:BW27"/>
    <mergeCell ref="BX27:CE27"/>
    <mergeCell ref="CF27:CR27"/>
    <mergeCell ref="CS27:DE27"/>
    <mergeCell ref="DF28:DR28"/>
    <mergeCell ref="DS28:EE28"/>
    <mergeCell ref="EF28:ER28"/>
    <mergeCell ref="ES28:FE28"/>
    <mergeCell ref="A28:BW28"/>
    <mergeCell ref="BX28:CE28"/>
    <mergeCell ref="CF28:CR28"/>
    <mergeCell ref="CS28:DE28"/>
    <mergeCell ref="DF29:DR29"/>
    <mergeCell ref="DS29:EE29"/>
    <mergeCell ref="EF29:ER29"/>
    <mergeCell ref="ES29:FE29"/>
    <mergeCell ref="A29:BW29"/>
    <mergeCell ref="BX29:CE29"/>
    <mergeCell ref="CF29:CR29"/>
    <mergeCell ref="CS29:DE29"/>
    <mergeCell ref="DF30:DR30"/>
    <mergeCell ref="DS30:EE30"/>
    <mergeCell ref="EF30:ER30"/>
    <mergeCell ref="ES30:FE30"/>
    <mergeCell ref="A30:BW30"/>
    <mergeCell ref="BX30:CE30"/>
    <mergeCell ref="CF30:CR30"/>
    <mergeCell ref="CS30:DE30"/>
    <mergeCell ref="DF33:DR33"/>
    <mergeCell ref="DS33:EE33"/>
    <mergeCell ref="EF33:ER33"/>
    <mergeCell ref="ES33:FE33"/>
    <mergeCell ref="A33:BW33"/>
    <mergeCell ref="BX33:CE33"/>
    <mergeCell ref="CF33:CR33"/>
    <mergeCell ref="CS33:DE33"/>
    <mergeCell ref="DF34:DR34"/>
    <mergeCell ref="DS34:EE34"/>
    <mergeCell ref="EF34:ER34"/>
    <mergeCell ref="ES34:FE34"/>
    <mergeCell ref="A34:BW34"/>
    <mergeCell ref="BX34:CE34"/>
    <mergeCell ref="CF34:CR34"/>
    <mergeCell ref="CS34:DE34"/>
    <mergeCell ref="DF35:DR35"/>
    <mergeCell ref="DS35:EE35"/>
    <mergeCell ref="EF35:ER35"/>
    <mergeCell ref="ES35:FE35"/>
    <mergeCell ref="A35:BW35"/>
    <mergeCell ref="BX35:CE35"/>
    <mergeCell ref="CF35:CR35"/>
    <mergeCell ref="CS35:DE35"/>
    <mergeCell ref="DF36:DR36"/>
    <mergeCell ref="DS36:EE36"/>
    <mergeCell ref="EF36:ER36"/>
    <mergeCell ref="ES36:FE36"/>
    <mergeCell ref="A36:BW36"/>
    <mergeCell ref="BX36:CE36"/>
    <mergeCell ref="CF36:CR36"/>
    <mergeCell ref="CS36:DE36"/>
    <mergeCell ref="DF37:DR37"/>
    <mergeCell ref="DS37:EE37"/>
    <mergeCell ref="EF37:ER37"/>
    <mergeCell ref="ES37:FE37"/>
    <mergeCell ref="A37:BW37"/>
    <mergeCell ref="BX37:CE37"/>
    <mergeCell ref="CF37:CR37"/>
    <mergeCell ref="CS37:DE37"/>
    <mergeCell ref="DF38:DR38"/>
    <mergeCell ref="DS38:EE38"/>
    <mergeCell ref="EF38:ER38"/>
    <mergeCell ref="ES38:FE38"/>
    <mergeCell ref="A38:BW38"/>
    <mergeCell ref="BX38:CE38"/>
    <mergeCell ref="CF38:CR38"/>
    <mergeCell ref="CS38:DE38"/>
    <mergeCell ref="DF39:DR39"/>
    <mergeCell ref="DS39:EE39"/>
    <mergeCell ref="EF39:ER39"/>
    <mergeCell ref="ES39:FE39"/>
    <mergeCell ref="A39:BW39"/>
    <mergeCell ref="BX39:CE39"/>
    <mergeCell ref="CF39:CR39"/>
    <mergeCell ref="CS39:DE39"/>
    <mergeCell ref="DF40:DR40"/>
    <mergeCell ref="DS40:EE40"/>
    <mergeCell ref="EF40:ER40"/>
    <mergeCell ref="ES40:FE40"/>
    <mergeCell ref="A40:BW40"/>
    <mergeCell ref="BX40:CE40"/>
    <mergeCell ref="CF40:CR40"/>
    <mergeCell ref="CS40:DE40"/>
    <mergeCell ref="DF41:DR41"/>
    <mergeCell ref="DS41:EE41"/>
    <mergeCell ref="EF41:ER41"/>
    <mergeCell ref="ES41:FE41"/>
    <mergeCell ref="A41:BW41"/>
    <mergeCell ref="BX41:CE41"/>
    <mergeCell ref="CF41:CR41"/>
    <mergeCell ref="CS41:DE41"/>
    <mergeCell ref="DF42:DR42"/>
    <mergeCell ref="DS42:EE42"/>
    <mergeCell ref="EF42:ER42"/>
    <mergeCell ref="ES42:FE42"/>
    <mergeCell ref="A42:BW42"/>
    <mergeCell ref="BX42:CE42"/>
    <mergeCell ref="CF42:CR42"/>
    <mergeCell ref="CS42:DE42"/>
    <mergeCell ref="EF43:ER43"/>
    <mergeCell ref="ES43:FE43"/>
    <mergeCell ref="A43:BW43"/>
    <mergeCell ref="BX43:CE43"/>
    <mergeCell ref="CF43:CR43"/>
    <mergeCell ref="CS43:DE43"/>
    <mergeCell ref="DF43:DR43"/>
    <mergeCell ref="DS43:EE43"/>
    <mergeCell ref="A45:BW45"/>
    <mergeCell ref="A48:BW48"/>
    <mergeCell ref="A50:BW50"/>
    <mergeCell ref="A52:BW52"/>
    <mergeCell ref="DF44:DR44"/>
    <mergeCell ref="DF45:DR45"/>
    <mergeCell ref="A47:BX47"/>
    <mergeCell ref="CF47:CR47"/>
    <mergeCell ref="CS47:DD47"/>
    <mergeCell ref="DF47:DR47"/>
    <mergeCell ref="ES61:FE61"/>
    <mergeCell ref="A61:BW61"/>
    <mergeCell ref="BX61:CE61"/>
    <mergeCell ref="CF61:CR61"/>
    <mergeCell ref="CS61:DE61"/>
    <mergeCell ref="A44:BW44"/>
    <mergeCell ref="DF48:DR48"/>
    <mergeCell ref="DF50:DR50"/>
    <mergeCell ref="DF52:DR52"/>
    <mergeCell ref="DF46:DR46"/>
    <mergeCell ref="BX62:CE62"/>
    <mergeCell ref="CF62:CR62"/>
    <mergeCell ref="CS62:DE62"/>
    <mergeCell ref="DF61:DR61"/>
    <mergeCell ref="DS61:EE61"/>
    <mergeCell ref="EF61:ER61"/>
    <mergeCell ref="ES63:FE63"/>
    <mergeCell ref="A63:BW63"/>
    <mergeCell ref="BX63:CE63"/>
    <mergeCell ref="CF63:CR63"/>
    <mergeCell ref="CS63:DE63"/>
    <mergeCell ref="DF62:DR62"/>
    <mergeCell ref="DS62:EE62"/>
    <mergeCell ref="EF62:ER62"/>
    <mergeCell ref="ES62:FE62"/>
    <mergeCell ref="A62:BW62"/>
    <mergeCell ref="BX64:CE64"/>
    <mergeCell ref="CF64:CR64"/>
    <mergeCell ref="CS64:DE64"/>
    <mergeCell ref="DF63:DR63"/>
    <mergeCell ref="DS63:EE63"/>
    <mergeCell ref="EF63:ER63"/>
    <mergeCell ref="ES65:FE65"/>
    <mergeCell ref="A65:BW65"/>
    <mergeCell ref="BX65:CE65"/>
    <mergeCell ref="CF65:CR65"/>
    <mergeCell ref="CS65:DE65"/>
    <mergeCell ref="DF64:DR64"/>
    <mergeCell ref="DS64:EE64"/>
    <mergeCell ref="EF64:ER64"/>
    <mergeCell ref="ES64:FE64"/>
    <mergeCell ref="A64:BW64"/>
    <mergeCell ref="BX66:CE66"/>
    <mergeCell ref="CF66:CR66"/>
    <mergeCell ref="CS66:DE66"/>
    <mergeCell ref="DF65:DR65"/>
    <mergeCell ref="DS65:EE65"/>
    <mergeCell ref="EF65:ER65"/>
    <mergeCell ref="ES67:FE67"/>
    <mergeCell ref="A67:BW67"/>
    <mergeCell ref="BX67:CE67"/>
    <mergeCell ref="CF67:CR67"/>
    <mergeCell ref="CS67:DE67"/>
    <mergeCell ref="DF66:DR66"/>
    <mergeCell ref="DS66:EE66"/>
    <mergeCell ref="EF66:ER66"/>
    <mergeCell ref="ES66:FE66"/>
    <mergeCell ref="A66:BW66"/>
    <mergeCell ref="BX68:CE68"/>
    <mergeCell ref="CF68:CR68"/>
    <mergeCell ref="CS68:DE68"/>
    <mergeCell ref="DF67:DR67"/>
    <mergeCell ref="DS67:EE67"/>
    <mergeCell ref="EF67:ER67"/>
    <mergeCell ref="ES69:FE69"/>
    <mergeCell ref="A69:BW69"/>
    <mergeCell ref="BX69:CE69"/>
    <mergeCell ref="CF69:CR69"/>
    <mergeCell ref="CS69:DE69"/>
    <mergeCell ref="DF68:DR68"/>
    <mergeCell ref="DS68:EE68"/>
    <mergeCell ref="EF68:ER68"/>
    <mergeCell ref="ES68:FE68"/>
    <mergeCell ref="A68:BW68"/>
    <mergeCell ref="BX70:CE70"/>
    <mergeCell ref="CF70:CR70"/>
    <mergeCell ref="CS70:DE70"/>
    <mergeCell ref="DF69:DR69"/>
    <mergeCell ref="DS69:EE69"/>
    <mergeCell ref="EF69:ER69"/>
    <mergeCell ref="DF70:DR70"/>
    <mergeCell ref="DS70:EE70"/>
    <mergeCell ref="EF70:ER70"/>
    <mergeCell ref="ES70:FE70"/>
    <mergeCell ref="A70:BW70"/>
    <mergeCell ref="EF9:ER9"/>
    <mergeCell ref="ES9:FE9"/>
    <mergeCell ref="A9:BW9"/>
    <mergeCell ref="BX9:CE9"/>
    <mergeCell ref="CF9:CR9"/>
    <mergeCell ref="CS9:DE9"/>
    <mergeCell ref="DF9:DR9"/>
    <mergeCell ref="DS9:EE9"/>
    <mergeCell ref="A2:BW4"/>
    <mergeCell ref="BX2:CE4"/>
    <mergeCell ref="CF2:CR4"/>
    <mergeCell ref="CS2:DE4"/>
    <mergeCell ref="DF2:FE2"/>
    <mergeCell ref="DF3:DK3"/>
    <mergeCell ref="DL3:DN3"/>
    <mergeCell ref="DO3:DR3"/>
    <mergeCell ref="DS3:DX3"/>
    <mergeCell ref="DY3:EA3"/>
    <mergeCell ref="EB3:EE3"/>
    <mergeCell ref="EF3:EK3"/>
    <mergeCell ref="EL3:EN3"/>
    <mergeCell ref="EO3:ER3"/>
    <mergeCell ref="ES3:FE4"/>
    <mergeCell ref="DF4:DR4"/>
    <mergeCell ref="DS4:EE4"/>
    <mergeCell ref="EF4:ER4"/>
    <mergeCell ref="A56:BW56"/>
    <mergeCell ref="A55:BW55"/>
    <mergeCell ref="BX50:CE50"/>
    <mergeCell ref="BX52:CE52"/>
    <mergeCell ref="A49:BW49"/>
    <mergeCell ref="A53:BW53"/>
    <mergeCell ref="BX49:CE49"/>
    <mergeCell ref="CF53:CR53"/>
    <mergeCell ref="CS53:DD53"/>
    <mergeCell ref="DF53:DR53"/>
    <mergeCell ref="A54:BW54"/>
    <mergeCell ref="CF54:CR54"/>
    <mergeCell ref="CS54:DD54"/>
    <mergeCell ref="DF54:DR54"/>
    <mergeCell ref="DS31:EE31"/>
    <mergeCell ref="DS32:EE32"/>
    <mergeCell ref="EF31:ER31"/>
    <mergeCell ref="EF32:ER32"/>
    <mergeCell ref="CF31:CR31"/>
    <mergeCell ref="CS31:DD31"/>
    <mergeCell ref="DF31:DR31"/>
    <mergeCell ref="CF32:CR32"/>
    <mergeCell ref="CS32:DA32"/>
    <mergeCell ref="DF32:DR32"/>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32" max="167" man="1"/>
  </rowBreaks>
</worksheet>
</file>

<file path=xl/worksheets/sheet3.xml><?xml version="1.0" encoding="utf-8"?>
<worksheet xmlns="http://schemas.openxmlformats.org/spreadsheetml/2006/main" xmlns:r="http://schemas.openxmlformats.org/officeDocument/2006/relationships">
  <dimension ref="A1:FE64"/>
  <sheetViews>
    <sheetView view="pageBreakPreview" zoomScaleNormal="120" zoomScaleSheetLayoutView="100" workbookViewId="0" topLeftCell="A49">
      <selection activeCell="DF50" sqref="DF50:DR5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spans="1:161" ht="11.25">
      <c r="A1" s="96" t="s">
        <v>0</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8"/>
      <c r="BX1" s="130" t="s">
        <v>1</v>
      </c>
      <c r="BY1" s="131"/>
      <c r="BZ1" s="131"/>
      <c r="CA1" s="131"/>
      <c r="CB1" s="131"/>
      <c r="CC1" s="131"/>
      <c r="CD1" s="131"/>
      <c r="CE1" s="132"/>
      <c r="CF1" s="130" t="s">
        <v>2</v>
      </c>
      <c r="CG1" s="131"/>
      <c r="CH1" s="131"/>
      <c r="CI1" s="131"/>
      <c r="CJ1" s="131"/>
      <c r="CK1" s="131"/>
      <c r="CL1" s="131"/>
      <c r="CM1" s="131"/>
      <c r="CN1" s="131"/>
      <c r="CO1" s="131"/>
      <c r="CP1" s="131"/>
      <c r="CQ1" s="131"/>
      <c r="CR1" s="132"/>
      <c r="CS1" s="130" t="s">
        <v>289</v>
      </c>
      <c r="CT1" s="131"/>
      <c r="CU1" s="131"/>
      <c r="CV1" s="131"/>
      <c r="CW1" s="131"/>
      <c r="CX1" s="131"/>
      <c r="CY1" s="131"/>
      <c r="CZ1" s="131"/>
      <c r="DA1" s="131"/>
      <c r="DB1" s="131"/>
      <c r="DC1" s="131"/>
      <c r="DD1" s="131"/>
      <c r="DE1" s="132"/>
      <c r="DF1" s="109" t="s">
        <v>9</v>
      </c>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1"/>
    </row>
    <row r="2" spans="1:161" ht="11.25" customHeigh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1"/>
      <c r="BX2" s="133"/>
      <c r="BY2" s="134"/>
      <c r="BZ2" s="134"/>
      <c r="CA2" s="134"/>
      <c r="CB2" s="134"/>
      <c r="CC2" s="134"/>
      <c r="CD2" s="134"/>
      <c r="CE2" s="135"/>
      <c r="CF2" s="133"/>
      <c r="CG2" s="134"/>
      <c r="CH2" s="134"/>
      <c r="CI2" s="134"/>
      <c r="CJ2" s="134"/>
      <c r="CK2" s="134"/>
      <c r="CL2" s="134"/>
      <c r="CM2" s="134"/>
      <c r="CN2" s="134"/>
      <c r="CO2" s="134"/>
      <c r="CP2" s="134"/>
      <c r="CQ2" s="134"/>
      <c r="CR2" s="135"/>
      <c r="CS2" s="133"/>
      <c r="CT2" s="134"/>
      <c r="CU2" s="134"/>
      <c r="CV2" s="134"/>
      <c r="CW2" s="134"/>
      <c r="CX2" s="134"/>
      <c r="CY2" s="134"/>
      <c r="CZ2" s="134"/>
      <c r="DA2" s="134"/>
      <c r="DB2" s="134"/>
      <c r="DC2" s="134"/>
      <c r="DD2" s="134"/>
      <c r="DE2" s="135"/>
      <c r="DF2" s="112" t="s">
        <v>3</v>
      </c>
      <c r="DG2" s="113"/>
      <c r="DH2" s="113"/>
      <c r="DI2" s="113"/>
      <c r="DJ2" s="113"/>
      <c r="DK2" s="113"/>
      <c r="DL2" s="144" t="s">
        <v>290</v>
      </c>
      <c r="DM2" s="145"/>
      <c r="DN2" s="145"/>
      <c r="DO2" s="119" t="s">
        <v>4</v>
      </c>
      <c r="DP2" s="119"/>
      <c r="DQ2" s="119"/>
      <c r="DR2" s="120"/>
      <c r="DS2" s="112" t="s">
        <v>3</v>
      </c>
      <c r="DT2" s="113"/>
      <c r="DU2" s="113"/>
      <c r="DV2" s="113"/>
      <c r="DW2" s="113"/>
      <c r="DX2" s="113"/>
      <c r="DY2" s="144" t="s">
        <v>291</v>
      </c>
      <c r="DZ2" s="145"/>
      <c r="EA2" s="145"/>
      <c r="EB2" s="119" t="s">
        <v>4</v>
      </c>
      <c r="EC2" s="119"/>
      <c r="ED2" s="119"/>
      <c r="EE2" s="120"/>
      <c r="EF2" s="112" t="s">
        <v>3</v>
      </c>
      <c r="EG2" s="113"/>
      <c r="EH2" s="113"/>
      <c r="EI2" s="113"/>
      <c r="EJ2" s="113"/>
      <c r="EK2" s="113"/>
      <c r="EL2" s="139" t="s">
        <v>292</v>
      </c>
      <c r="EM2" s="140"/>
      <c r="EN2" s="140"/>
      <c r="EO2" s="119" t="s">
        <v>4</v>
      </c>
      <c r="EP2" s="119"/>
      <c r="EQ2" s="119"/>
      <c r="ER2" s="120"/>
      <c r="ES2" s="130" t="s">
        <v>8</v>
      </c>
      <c r="ET2" s="131"/>
      <c r="EU2" s="131"/>
      <c r="EV2" s="131"/>
      <c r="EW2" s="131"/>
      <c r="EX2" s="131"/>
      <c r="EY2" s="131"/>
      <c r="EZ2" s="131"/>
      <c r="FA2" s="131"/>
      <c r="FB2" s="131"/>
      <c r="FC2" s="131"/>
      <c r="FD2" s="131"/>
      <c r="FE2" s="132"/>
    </row>
    <row r="3" spans="1:161" ht="39" customHeight="1">
      <c r="A3" s="127"/>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9"/>
      <c r="BX3" s="136"/>
      <c r="BY3" s="137"/>
      <c r="BZ3" s="137"/>
      <c r="CA3" s="137"/>
      <c r="CB3" s="137"/>
      <c r="CC3" s="137"/>
      <c r="CD3" s="137"/>
      <c r="CE3" s="138"/>
      <c r="CF3" s="136"/>
      <c r="CG3" s="137"/>
      <c r="CH3" s="137"/>
      <c r="CI3" s="137"/>
      <c r="CJ3" s="137"/>
      <c r="CK3" s="137"/>
      <c r="CL3" s="137"/>
      <c r="CM3" s="137"/>
      <c r="CN3" s="137"/>
      <c r="CO3" s="137"/>
      <c r="CP3" s="137"/>
      <c r="CQ3" s="137"/>
      <c r="CR3" s="138"/>
      <c r="CS3" s="136"/>
      <c r="CT3" s="137"/>
      <c r="CU3" s="137"/>
      <c r="CV3" s="137"/>
      <c r="CW3" s="137"/>
      <c r="CX3" s="137"/>
      <c r="CY3" s="137"/>
      <c r="CZ3" s="137"/>
      <c r="DA3" s="137"/>
      <c r="DB3" s="137"/>
      <c r="DC3" s="137"/>
      <c r="DD3" s="137"/>
      <c r="DE3" s="138"/>
      <c r="DF3" s="141" t="s">
        <v>5</v>
      </c>
      <c r="DG3" s="142"/>
      <c r="DH3" s="142"/>
      <c r="DI3" s="142"/>
      <c r="DJ3" s="142"/>
      <c r="DK3" s="142"/>
      <c r="DL3" s="142"/>
      <c r="DM3" s="142"/>
      <c r="DN3" s="142"/>
      <c r="DO3" s="142"/>
      <c r="DP3" s="142"/>
      <c r="DQ3" s="142"/>
      <c r="DR3" s="143"/>
      <c r="DS3" s="141" t="s">
        <v>6</v>
      </c>
      <c r="DT3" s="142"/>
      <c r="DU3" s="142"/>
      <c r="DV3" s="142"/>
      <c r="DW3" s="142"/>
      <c r="DX3" s="142"/>
      <c r="DY3" s="142"/>
      <c r="DZ3" s="142"/>
      <c r="EA3" s="142"/>
      <c r="EB3" s="142"/>
      <c r="EC3" s="142"/>
      <c r="ED3" s="142"/>
      <c r="EE3" s="143"/>
      <c r="EF3" s="141" t="s">
        <v>7</v>
      </c>
      <c r="EG3" s="142"/>
      <c r="EH3" s="142"/>
      <c r="EI3" s="142"/>
      <c r="EJ3" s="142"/>
      <c r="EK3" s="142"/>
      <c r="EL3" s="142"/>
      <c r="EM3" s="142"/>
      <c r="EN3" s="142"/>
      <c r="EO3" s="142"/>
      <c r="EP3" s="142"/>
      <c r="EQ3" s="142"/>
      <c r="ER3" s="143"/>
      <c r="ES3" s="136"/>
      <c r="ET3" s="137"/>
      <c r="EU3" s="137"/>
      <c r="EV3" s="137"/>
      <c r="EW3" s="137"/>
      <c r="EX3" s="137"/>
      <c r="EY3" s="137"/>
      <c r="EZ3" s="137"/>
      <c r="FA3" s="137"/>
      <c r="FB3" s="137"/>
      <c r="FC3" s="137"/>
      <c r="FD3" s="137"/>
      <c r="FE3" s="138"/>
    </row>
    <row r="4" spans="1:161" ht="10.5" customHeight="1">
      <c r="A4" s="231"/>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6"/>
      <c r="BX4" s="167"/>
      <c r="BY4" s="168"/>
      <c r="BZ4" s="168"/>
      <c r="CA4" s="168"/>
      <c r="CB4" s="168"/>
      <c r="CC4" s="168"/>
      <c r="CD4" s="168"/>
      <c r="CE4" s="169"/>
      <c r="CF4" s="170"/>
      <c r="CG4" s="168"/>
      <c r="CH4" s="168"/>
      <c r="CI4" s="168"/>
      <c r="CJ4" s="168"/>
      <c r="CK4" s="168"/>
      <c r="CL4" s="168"/>
      <c r="CM4" s="168"/>
      <c r="CN4" s="168"/>
      <c r="CO4" s="168"/>
      <c r="CP4" s="168"/>
      <c r="CQ4" s="168"/>
      <c r="CR4" s="169"/>
      <c r="CS4" s="188"/>
      <c r="CT4" s="189"/>
      <c r="CU4" s="189"/>
      <c r="CV4" s="189"/>
      <c r="CW4" s="189"/>
      <c r="CX4" s="189"/>
      <c r="CY4" s="189"/>
      <c r="CZ4" s="189"/>
      <c r="DA4" s="189"/>
      <c r="DB4" s="189"/>
      <c r="DC4" s="189"/>
      <c r="DD4" s="189"/>
      <c r="DE4" s="190"/>
      <c r="DF4" s="171"/>
      <c r="DG4" s="172"/>
      <c r="DH4" s="172"/>
      <c r="DI4" s="172"/>
      <c r="DJ4" s="172"/>
      <c r="DK4" s="172"/>
      <c r="DL4" s="172"/>
      <c r="DM4" s="172"/>
      <c r="DN4" s="172"/>
      <c r="DO4" s="172"/>
      <c r="DP4" s="172"/>
      <c r="DQ4" s="172"/>
      <c r="DR4" s="173"/>
      <c r="DS4" s="171"/>
      <c r="DT4" s="172"/>
      <c r="DU4" s="172"/>
      <c r="DV4" s="172"/>
      <c r="DW4" s="172"/>
      <c r="DX4" s="172"/>
      <c r="DY4" s="172"/>
      <c r="DZ4" s="172"/>
      <c r="EA4" s="172"/>
      <c r="EB4" s="172"/>
      <c r="EC4" s="172"/>
      <c r="ED4" s="172"/>
      <c r="EE4" s="173"/>
      <c r="EF4" s="171"/>
      <c r="EG4" s="172"/>
      <c r="EH4" s="172"/>
      <c r="EI4" s="172"/>
      <c r="EJ4" s="172"/>
      <c r="EK4" s="172"/>
      <c r="EL4" s="172"/>
      <c r="EM4" s="172"/>
      <c r="EN4" s="172"/>
      <c r="EO4" s="172"/>
      <c r="EP4" s="172"/>
      <c r="EQ4" s="172"/>
      <c r="ER4" s="173"/>
      <c r="ES4" s="265"/>
      <c r="ET4" s="266"/>
      <c r="EU4" s="266"/>
      <c r="EV4" s="266"/>
      <c r="EW4" s="266"/>
      <c r="EX4" s="266"/>
      <c r="EY4" s="266"/>
      <c r="EZ4" s="266"/>
      <c r="FA4" s="266"/>
      <c r="FB4" s="266"/>
      <c r="FC4" s="266"/>
      <c r="FD4" s="266"/>
      <c r="FE4" s="267"/>
    </row>
    <row r="5" spans="1:161" ht="21" customHeight="1">
      <c r="A5" s="347" t="s">
        <v>416</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8"/>
      <c r="BM5" s="348"/>
      <c r="BN5" s="348"/>
      <c r="BO5" s="348"/>
      <c r="BP5" s="348"/>
      <c r="BQ5" s="348"/>
      <c r="BR5" s="348"/>
      <c r="BS5" s="348"/>
      <c r="BT5" s="348"/>
      <c r="BU5" s="348"/>
      <c r="BV5" s="348"/>
      <c r="BW5" s="349"/>
      <c r="BX5" s="179" t="s">
        <v>82</v>
      </c>
      <c r="BY5" s="180"/>
      <c r="BZ5" s="180"/>
      <c r="CA5" s="180"/>
      <c r="CB5" s="180"/>
      <c r="CC5" s="180"/>
      <c r="CD5" s="180"/>
      <c r="CE5" s="181"/>
      <c r="CF5" s="182" t="s">
        <v>46</v>
      </c>
      <c r="CG5" s="180"/>
      <c r="CH5" s="180"/>
      <c r="CI5" s="180"/>
      <c r="CJ5" s="180"/>
      <c r="CK5" s="180"/>
      <c r="CL5" s="180"/>
      <c r="CM5" s="180"/>
      <c r="CN5" s="180"/>
      <c r="CO5" s="180"/>
      <c r="CP5" s="180"/>
      <c r="CQ5" s="180"/>
      <c r="CR5" s="181"/>
      <c r="CS5" s="188"/>
      <c r="CT5" s="189"/>
      <c r="CU5" s="189"/>
      <c r="CV5" s="189"/>
      <c r="CW5" s="189"/>
      <c r="CX5" s="189"/>
      <c r="CY5" s="189"/>
      <c r="CZ5" s="189"/>
      <c r="DA5" s="189"/>
      <c r="DB5" s="189"/>
      <c r="DC5" s="189"/>
      <c r="DD5" s="189"/>
      <c r="DE5" s="190"/>
      <c r="DF5" s="171">
        <f>DF6+DF28+DF38</f>
        <v>28531721.62</v>
      </c>
      <c r="DG5" s="172"/>
      <c r="DH5" s="172"/>
      <c r="DI5" s="172"/>
      <c r="DJ5" s="172"/>
      <c r="DK5" s="172"/>
      <c r="DL5" s="172"/>
      <c r="DM5" s="172"/>
      <c r="DN5" s="172"/>
      <c r="DO5" s="172"/>
      <c r="DP5" s="172"/>
      <c r="DQ5" s="172"/>
      <c r="DR5" s="173"/>
      <c r="DS5" s="171">
        <f>DS6+DS28+DS38</f>
        <v>21390192</v>
      </c>
      <c r="DT5" s="172"/>
      <c r="DU5" s="172"/>
      <c r="DV5" s="172"/>
      <c r="DW5" s="172"/>
      <c r="DX5" s="172"/>
      <c r="DY5" s="172"/>
      <c r="DZ5" s="172"/>
      <c r="EA5" s="172"/>
      <c r="EB5" s="172"/>
      <c r="EC5" s="172"/>
      <c r="ED5" s="172"/>
      <c r="EE5" s="173"/>
      <c r="EF5" s="171">
        <f>EF6+EF28+EF38</f>
        <v>21390192</v>
      </c>
      <c r="EG5" s="172"/>
      <c r="EH5" s="172"/>
      <c r="EI5" s="172"/>
      <c r="EJ5" s="172"/>
      <c r="EK5" s="172"/>
      <c r="EL5" s="172"/>
      <c r="EM5" s="172"/>
      <c r="EN5" s="172"/>
      <c r="EO5" s="172"/>
      <c r="EP5" s="172"/>
      <c r="EQ5" s="172"/>
      <c r="ER5" s="173"/>
      <c r="ES5" s="265"/>
      <c r="ET5" s="266"/>
      <c r="EU5" s="266"/>
      <c r="EV5" s="266"/>
      <c r="EW5" s="266"/>
      <c r="EX5" s="266"/>
      <c r="EY5" s="266"/>
      <c r="EZ5" s="266"/>
      <c r="FA5" s="266"/>
      <c r="FB5" s="266"/>
      <c r="FC5" s="266"/>
      <c r="FD5" s="266"/>
      <c r="FE5" s="267"/>
    </row>
    <row r="6" spans="1:161" ht="22.5" customHeight="1">
      <c r="A6" s="297" t="s">
        <v>83</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9"/>
      <c r="BX6" s="167" t="s">
        <v>84</v>
      </c>
      <c r="BY6" s="168"/>
      <c r="BZ6" s="168"/>
      <c r="CA6" s="168"/>
      <c r="CB6" s="168"/>
      <c r="CC6" s="168"/>
      <c r="CD6" s="168"/>
      <c r="CE6" s="169"/>
      <c r="CF6" s="170" t="s">
        <v>46</v>
      </c>
      <c r="CG6" s="168"/>
      <c r="CH6" s="168"/>
      <c r="CI6" s="168"/>
      <c r="CJ6" s="168"/>
      <c r="CK6" s="168"/>
      <c r="CL6" s="168"/>
      <c r="CM6" s="168"/>
      <c r="CN6" s="168"/>
      <c r="CO6" s="168"/>
      <c r="CP6" s="168"/>
      <c r="CQ6" s="168"/>
      <c r="CR6" s="169"/>
      <c r="CS6" s="345"/>
      <c r="CT6" s="115"/>
      <c r="CU6" s="115"/>
      <c r="CV6" s="115"/>
      <c r="CW6" s="115"/>
      <c r="CX6" s="115"/>
      <c r="CY6" s="115"/>
      <c r="CZ6" s="115"/>
      <c r="DA6" s="115"/>
      <c r="DB6" s="115"/>
      <c r="DC6" s="115"/>
      <c r="DD6" s="115"/>
      <c r="DE6" s="346"/>
      <c r="DF6" s="171">
        <f>DF7+DF8+DF9+DF10+DF11+DF12+DF13</f>
        <v>20312488.64</v>
      </c>
      <c r="DG6" s="172"/>
      <c r="DH6" s="172"/>
      <c r="DI6" s="172"/>
      <c r="DJ6" s="172"/>
      <c r="DK6" s="172"/>
      <c r="DL6" s="172"/>
      <c r="DM6" s="172"/>
      <c r="DN6" s="172"/>
      <c r="DO6" s="172"/>
      <c r="DP6" s="172"/>
      <c r="DQ6" s="172"/>
      <c r="DR6" s="173"/>
      <c r="DS6" s="171">
        <f>DS7+DS8+DS9+DS11+DS12+DS13</f>
        <v>20155900</v>
      </c>
      <c r="DT6" s="172"/>
      <c r="DU6" s="172"/>
      <c r="DV6" s="172"/>
      <c r="DW6" s="172"/>
      <c r="DX6" s="172"/>
      <c r="DY6" s="172"/>
      <c r="DZ6" s="172"/>
      <c r="EA6" s="172"/>
      <c r="EB6" s="172"/>
      <c r="EC6" s="172"/>
      <c r="ED6" s="172"/>
      <c r="EE6" s="173"/>
      <c r="EF6" s="171">
        <f>EF7+EF8+EF9+EF11+EF12+EF13</f>
        <v>20155900</v>
      </c>
      <c r="EG6" s="172"/>
      <c r="EH6" s="172"/>
      <c r="EI6" s="172"/>
      <c r="EJ6" s="172"/>
      <c r="EK6" s="172"/>
      <c r="EL6" s="172"/>
      <c r="EM6" s="172"/>
      <c r="EN6" s="172"/>
      <c r="EO6" s="172"/>
      <c r="EP6" s="172"/>
      <c r="EQ6" s="172"/>
      <c r="ER6" s="173"/>
      <c r="ES6" s="265" t="s">
        <v>46</v>
      </c>
      <c r="ET6" s="266"/>
      <c r="EU6" s="266"/>
      <c r="EV6" s="266"/>
      <c r="EW6" s="266"/>
      <c r="EX6" s="266"/>
      <c r="EY6" s="266"/>
      <c r="EZ6" s="266"/>
      <c r="FA6" s="266"/>
      <c r="FB6" s="266"/>
      <c r="FC6" s="266"/>
      <c r="FD6" s="266"/>
      <c r="FE6" s="267"/>
    </row>
    <row r="7" spans="1:161" ht="22.5" customHeight="1">
      <c r="A7" s="231" t="s">
        <v>85</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6"/>
      <c r="BX7" s="167" t="s">
        <v>86</v>
      </c>
      <c r="BY7" s="168"/>
      <c r="BZ7" s="168"/>
      <c r="CA7" s="168"/>
      <c r="CB7" s="168"/>
      <c r="CC7" s="168"/>
      <c r="CD7" s="168"/>
      <c r="CE7" s="169"/>
      <c r="CF7" s="170" t="s">
        <v>87</v>
      </c>
      <c r="CG7" s="168"/>
      <c r="CH7" s="168"/>
      <c r="CI7" s="168"/>
      <c r="CJ7" s="168"/>
      <c r="CK7" s="168"/>
      <c r="CL7" s="168"/>
      <c r="CM7" s="168"/>
      <c r="CN7" s="168"/>
      <c r="CO7" s="168"/>
      <c r="CP7" s="168"/>
      <c r="CQ7" s="168"/>
      <c r="CR7" s="169"/>
      <c r="CS7" s="188">
        <v>211</v>
      </c>
      <c r="CT7" s="189"/>
      <c r="CU7" s="189"/>
      <c r="CV7" s="189"/>
      <c r="CW7" s="189"/>
      <c r="CX7" s="189"/>
      <c r="CY7" s="189"/>
      <c r="CZ7" s="189"/>
      <c r="DA7" s="189"/>
      <c r="DB7" s="189"/>
      <c r="DC7" s="189"/>
      <c r="DD7" s="189"/>
      <c r="DE7" s="190"/>
      <c r="DF7" s="171">
        <v>15276426.3</v>
      </c>
      <c r="DG7" s="172"/>
      <c r="DH7" s="172"/>
      <c r="DI7" s="172"/>
      <c r="DJ7" s="172"/>
      <c r="DK7" s="172"/>
      <c r="DL7" s="172"/>
      <c r="DM7" s="172"/>
      <c r="DN7" s="172"/>
      <c r="DO7" s="172"/>
      <c r="DP7" s="172"/>
      <c r="DQ7" s="172"/>
      <c r="DR7" s="173"/>
      <c r="DS7" s="171">
        <v>15277700</v>
      </c>
      <c r="DT7" s="172"/>
      <c r="DU7" s="172"/>
      <c r="DV7" s="172"/>
      <c r="DW7" s="172"/>
      <c r="DX7" s="172"/>
      <c r="DY7" s="172"/>
      <c r="DZ7" s="172"/>
      <c r="EA7" s="172"/>
      <c r="EB7" s="172"/>
      <c r="EC7" s="172"/>
      <c r="ED7" s="172"/>
      <c r="EE7" s="173"/>
      <c r="EF7" s="171">
        <v>15277700</v>
      </c>
      <c r="EG7" s="172"/>
      <c r="EH7" s="172"/>
      <c r="EI7" s="172"/>
      <c r="EJ7" s="172"/>
      <c r="EK7" s="172"/>
      <c r="EL7" s="172"/>
      <c r="EM7" s="172"/>
      <c r="EN7" s="172"/>
      <c r="EO7" s="172"/>
      <c r="EP7" s="172"/>
      <c r="EQ7" s="172"/>
      <c r="ER7" s="173"/>
      <c r="ES7" s="265" t="s">
        <v>46</v>
      </c>
      <c r="ET7" s="266"/>
      <c r="EU7" s="266"/>
      <c r="EV7" s="266"/>
      <c r="EW7" s="266"/>
      <c r="EX7" s="266"/>
      <c r="EY7" s="266"/>
      <c r="EZ7" s="266"/>
      <c r="FA7" s="266"/>
      <c r="FB7" s="266"/>
      <c r="FC7" s="266"/>
      <c r="FD7" s="266"/>
      <c r="FE7" s="267"/>
    </row>
    <row r="8" spans="1:161" ht="10.5" customHeight="1">
      <c r="A8" s="259"/>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4"/>
      <c r="BX8" s="167" t="s">
        <v>403</v>
      </c>
      <c r="BY8" s="168"/>
      <c r="BZ8" s="168"/>
      <c r="CA8" s="168"/>
      <c r="CB8" s="168"/>
      <c r="CC8" s="168"/>
      <c r="CD8" s="168"/>
      <c r="CE8" s="169"/>
      <c r="CF8" s="170" t="s">
        <v>87</v>
      </c>
      <c r="CG8" s="168"/>
      <c r="CH8" s="168"/>
      <c r="CI8" s="168"/>
      <c r="CJ8" s="168"/>
      <c r="CK8" s="168"/>
      <c r="CL8" s="168"/>
      <c r="CM8" s="168"/>
      <c r="CN8" s="168"/>
      <c r="CO8" s="168"/>
      <c r="CP8" s="168"/>
      <c r="CQ8" s="168"/>
      <c r="CR8" s="169"/>
      <c r="CS8" s="188">
        <v>266</v>
      </c>
      <c r="CT8" s="189"/>
      <c r="CU8" s="189"/>
      <c r="CV8" s="189"/>
      <c r="CW8" s="189"/>
      <c r="CX8" s="189"/>
      <c r="CY8" s="189"/>
      <c r="CZ8" s="189"/>
      <c r="DA8" s="189"/>
      <c r="DB8" s="189"/>
      <c r="DC8" s="189"/>
      <c r="DD8" s="189"/>
      <c r="DE8" s="190"/>
      <c r="DF8" s="272">
        <v>300000</v>
      </c>
      <c r="DG8" s="357"/>
      <c r="DH8" s="357"/>
      <c r="DI8" s="357"/>
      <c r="DJ8" s="357"/>
      <c r="DK8" s="357"/>
      <c r="DL8" s="357"/>
      <c r="DM8" s="357"/>
      <c r="DN8" s="357"/>
      <c r="DO8" s="357"/>
      <c r="DP8" s="357"/>
      <c r="DQ8" s="357"/>
      <c r="DR8" s="358"/>
      <c r="DS8" s="171">
        <v>200000</v>
      </c>
      <c r="DT8" s="172"/>
      <c r="DU8" s="172"/>
      <c r="DV8" s="172"/>
      <c r="DW8" s="172"/>
      <c r="DX8" s="172"/>
      <c r="DY8" s="172"/>
      <c r="DZ8" s="172"/>
      <c r="EA8" s="172"/>
      <c r="EB8" s="172"/>
      <c r="EC8" s="172"/>
      <c r="ED8" s="172"/>
      <c r="EE8" s="173"/>
      <c r="EF8" s="171">
        <v>200000</v>
      </c>
      <c r="EG8" s="172"/>
      <c r="EH8" s="172"/>
      <c r="EI8" s="172"/>
      <c r="EJ8" s="172"/>
      <c r="EK8" s="172"/>
      <c r="EL8" s="172"/>
      <c r="EM8" s="172"/>
      <c r="EN8" s="172"/>
      <c r="EO8" s="172"/>
      <c r="EP8" s="172"/>
      <c r="EQ8" s="172"/>
      <c r="ER8" s="173"/>
      <c r="ES8" s="265" t="s">
        <v>46</v>
      </c>
      <c r="ET8" s="266"/>
      <c r="EU8" s="266"/>
      <c r="EV8" s="266"/>
      <c r="EW8" s="266"/>
      <c r="EX8" s="266"/>
      <c r="EY8" s="266"/>
      <c r="EZ8" s="266"/>
      <c r="FA8" s="266"/>
      <c r="FB8" s="266"/>
      <c r="FC8" s="266"/>
      <c r="FD8" s="266"/>
      <c r="FE8" s="267"/>
    </row>
    <row r="9" spans="1:161" ht="10.5" customHeight="1">
      <c r="A9" s="259" t="s">
        <v>88</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4"/>
      <c r="BX9" s="167" t="s">
        <v>89</v>
      </c>
      <c r="BY9" s="168"/>
      <c r="BZ9" s="168"/>
      <c r="CA9" s="168"/>
      <c r="CB9" s="168"/>
      <c r="CC9" s="168"/>
      <c r="CD9" s="168"/>
      <c r="CE9" s="169"/>
      <c r="CF9" s="170" t="s">
        <v>90</v>
      </c>
      <c r="CG9" s="168"/>
      <c r="CH9" s="168"/>
      <c r="CI9" s="168"/>
      <c r="CJ9" s="168"/>
      <c r="CK9" s="168"/>
      <c r="CL9" s="168"/>
      <c r="CM9" s="168"/>
      <c r="CN9" s="168"/>
      <c r="CO9" s="168"/>
      <c r="CP9" s="168"/>
      <c r="CQ9" s="168"/>
      <c r="CR9" s="169"/>
      <c r="CS9" s="188">
        <v>112</v>
      </c>
      <c r="CT9" s="189"/>
      <c r="CU9" s="189"/>
      <c r="CV9" s="189"/>
      <c r="CW9" s="189"/>
      <c r="CX9" s="189"/>
      <c r="CY9" s="189"/>
      <c r="CZ9" s="189"/>
      <c r="DA9" s="189"/>
      <c r="DB9" s="189"/>
      <c r="DC9" s="189"/>
      <c r="DD9" s="189"/>
      <c r="DE9" s="190"/>
      <c r="DF9" s="272">
        <v>250</v>
      </c>
      <c r="DG9" s="357"/>
      <c r="DH9" s="357"/>
      <c r="DI9" s="357"/>
      <c r="DJ9" s="357"/>
      <c r="DK9" s="357"/>
      <c r="DL9" s="357"/>
      <c r="DM9" s="357"/>
      <c r="DN9" s="357"/>
      <c r="DO9" s="357"/>
      <c r="DP9" s="357"/>
      <c r="DQ9" s="357"/>
      <c r="DR9" s="358"/>
      <c r="DS9" s="171"/>
      <c r="DT9" s="172"/>
      <c r="DU9" s="172"/>
      <c r="DV9" s="172"/>
      <c r="DW9" s="172"/>
      <c r="DX9" s="172"/>
      <c r="DY9" s="172"/>
      <c r="DZ9" s="172"/>
      <c r="EA9" s="172"/>
      <c r="EB9" s="172"/>
      <c r="EC9" s="172"/>
      <c r="ED9" s="172"/>
      <c r="EE9" s="173"/>
      <c r="EF9" s="171"/>
      <c r="EG9" s="172"/>
      <c r="EH9" s="172"/>
      <c r="EI9" s="172"/>
      <c r="EJ9" s="172"/>
      <c r="EK9" s="172"/>
      <c r="EL9" s="172"/>
      <c r="EM9" s="172"/>
      <c r="EN9" s="172"/>
      <c r="EO9" s="172"/>
      <c r="EP9" s="172"/>
      <c r="EQ9" s="172"/>
      <c r="ER9" s="173"/>
      <c r="ES9" s="265" t="s">
        <v>46</v>
      </c>
      <c r="ET9" s="266"/>
      <c r="EU9" s="266"/>
      <c r="EV9" s="266"/>
      <c r="EW9" s="266"/>
      <c r="EX9" s="266"/>
      <c r="EY9" s="266"/>
      <c r="EZ9" s="266"/>
      <c r="FA9" s="266"/>
      <c r="FB9" s="266"/>
      <c r="FC9" s="266"/>
      <c r="FD9" s="266"/>
      <c r="FE9" s="267"/>
    </row>
    <row r="10" spans="1:161" ht="10.5" customHeight="1">
      <c r="A10" s="259" t="s">
        <v>88</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4"/>
      <c r="BX10" s="167" t="s">
        <v>454</v>
      </c>
      <c r="BY10" s="168"/>
      <c r="BZ10" s="168"/>
      <c r="CA10" s="168"/>
      <c r="CB10" s="168"/>
      <c r="CC10" s="168"/>
      <c r="CD10" s="168"/>
      <c r="CE10" s="169"/>
      <c r="CF10" s="170" t="s">
        <v>90</v>
      </c>
      <c r="CG10" s="168"/>
      <c r="CH10" s="168"/>
      <c r="CI10" s="168"/>
      <c r="CJ10" s="168"/>
      <c r="CK10" s="168"/>
      <c r="CL10" s="168"/>
      <c r="CM10" s="168"/>
      <c r="CN10" s="168"/>
      <c r="CO10" s="168"/>
      <c r="CP10" s="168"/>
      <c r="CQ10" s="168"/>
      <c r="CR10" s="169"/>
      <c r="CS10" s="188">
        <v>221</v>
      </c>
      <c r="CT10" s="268"/>
      <c r="CU10" s="268"/>
      <c r="CV10" s="268"/>
      <c r="CW10" s="268"/>
      <c r="CX10" s="268"/>
      <c r="CY10" s="268"/>
      <c r="CZ10" s="268"/>
      <c r="DA10" s="268"/>
      <c r="DB10" s="268"/>
      <c r="DC10" s="268"/>
      <c r="DD10" s="268"/>
      <c r="DE10" s="80"/>
      <c r="DF10" s="171">
        <v>26880</v>
      </c>
      <c r="DG10" s="270"/>
      <c r="DH10" s="270"/>
      <c r="DI10" s="270"/>
      <c r="DJ10" s="270"/>
      <c r="DK10" s="270"/>
      <c r="DL10" s="270"/>
      <c r="DM10" s="270"/>
      <c r="DN10" s="270"/>
      <c r="DO10" s="270"/>
      <c r="DP10" s="270"/>
      <c r="DQ10" s="270"/>
      <c r="DR10" s="271"/>
      <c r="DS10" s="174"/>
      <c r="DT10" s="371"/>
      <c r="DU10" s="371"/>
      <c r="DV10" s="371"/>
      <c r="DW10" s="371"/>
      <c r="DX10" s="371"/>
      <c r="DY10" s="371"/>
      <c r="DZ10" s="371"/>
      <c r="EA10" s="371"/>
      <c r="EB10" s="371"/>
      <c r="EC10" s="371"/>
      <c r="ED10" s="371"/>
      <c r="EE10" s="372"/>
      <c r="EF10" s="174"/>
      <c r="EG10" s="371"/>
      <c r="EH10" s="371"/>
      <c r="EI10" s="371"/>
      <c r="EJ10" s="371"/>
      <c r="EK10" s="371"/>
      <c r="EL10" s="371"/>
      <c r="EM10" s="371"/>
      <c r="EN10" s="371"/>
      <c r="EO10" s="371"/>
      <c r="EP10" s="371"/>
      <c r="EQ10" s="371"/>
      <c r="ER10" s="372"/>
      <c r="ES10" s="265"/>
      <c r="ET10" s="266"/>
      <c r="EU10" s="266"/>
      <c r="EV10" s="266"/>
      <c r="EW10" s="266"/>
      <c r="EX10" s="266"/>
      <c r="EY10" s="266"/>
      <c r="EZ10" s="266"/>
      <c r="FA10" s="266"/>
      <c r="FB10" s="266"/>
      <c r="FC10" s="266"/>
      <c r="FD10" s="266"/>
      <c r="FE10" s="267"/>
    </row>
    <row r="11" spans="1:161" ht="10.5" customHeight="1">
      <c r="A11" s="259" t="s">
        <v>88</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4"/>
      <c r="BX11" s="167" t="s">
        <v>516</v>
      </c>
      <c r="BY11" s="168"/>
      <c r="BZ11" s="168"/>
      <c r="CA11" s="168"/>
      <c r="CB11" s="168"/>
      <c r="CC11" s="168"/>
      <c r="CD11" s="168"/>
      <c r="CE11" s="169"/>
      <c r="CF11" s="170" t="s">
        <v>90</v>
      </c>
      <c r="CG11" s="168"/>
      <c r="CH11" s="168"/>
      <c r="CI11" s="168"/>
      <c r="CJ11" s="168"/>
      <c r="CK11" s="168"/>
      <c r="CL11" s="168"/>
      <c r="CM11" s="168"/>
      <c r="CN11" s="168"/>
      <c r="CO11" s="168"/>
      <c r="CP11" s="168"/>
      <c r="CQ11" s="168"/>
      <c r="CR11" s="169"/>
      <c r="CS11" s="188">
        <v>226</v>
      </c>
      <c r="CT11" s="268"/>
      <c r="CU11" s="268"/>
      <c r="CV11" s="268"/>
      <c r="CW11" s="268"/>
      <c r="CX11" s="268"/>
      <c r="CY11" s="268"/>
      <c r="CZ11" s="268"/>
      <c r="DA11" s="268"/>
      <c r="DB11" s="268"/>
      <c r="DC11" s="268"/>
      <c r="DD11" s="268"/>
      <c r="DE11" s="58"/>
      <c r="DF11" s="272">
        <v>2690</v>
      </c>
      <c r="DG11" s="273"/>
      <c r="DH11" s="273"/>
      <c r="DI11" s="273"/>
      <c r="DJ11" s="273"/>
      <c r="DK11" s="273"/>
      <c r="DL11" s="273"/>
      <c r="DM11" s="273"/>
      <c r="DN11" s="273"/>
      <c r="DO11" s="273"/>
      <c r="DP11" s="273"/>
      <c r="DQ11" s="273"/>
      <c r="DR11" s="274"/>
      <c r="DS11" s="174"/>
      <c r="DT11" s="371"/>
      <c r="DU11" s="371"/>
      <c r="DV11" s="371"/>
      <c r="DW11" s="371"/>
      <c r="DX11" s="371"/>
      <c r="DY11" s="371"/>
      <c r="DZ11" s="371"/>
      <c r="EA11" s="371"/>
      <c r="EB11" s="371"/>
      <c r="EC11" s="371"/>
      <c r="ED11" s="371"/>
      <c r="EE11" s="372"/>
      <c r="EF11" s="174"/>
      <c r="EG11" s="371"/>
      <c r="EH11" s="371"/>
      <c r="EI11" s="371"/>
      <c r="EJ11" s="371"/>
      <c r="EK11" s="371"/>
      <c r="EL11" s="371"/>
      <c r="EM11" s="371"/>
      <c r="EN11" s="371"/>
      <c r="EO11" s="371"/>
      <c r="EP11" s="371"/>
      <c r="EQ11" s="371"/>
      <c r="ER11" s="372"/>
      <c r="ES11" s="265"/>
      <c r="ET11" s="266"/>
      <c r="EU11" s="266"/>
      <c r="EV11" s="266"/>
      <c r="EW11" s="266"/>
      <c r="EX11" s="266"/>
      <c r="EY11" s="266"/>
      <c r="EZ11" s="266"/>
      <c r="FA11" s="266"/>
      <c r="FB11" s="266"/>
      <c r="FC11" s="266"/>
      <c r="FD11" s="266"/>
      <c r="FE11" s="267"/>
    </row>
    <row r="12" spans="1:161" ht="22.5" customHeight="1">
      <c r="A12" s="231" t="s">
        <v>91</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6"/>
      <c r="BX12" s="167" t="s">
        <v>92</v>
      </c>
      <c r="BY12" s="168"/>
      <c r="BZ12" s="168"/>
      <c r="CA12" s="168"/>
      <c r="CB12" s="168"/>
      <c r="CC12" s="168"/>
      <c r="CD12" s="168"/>
      <c r="CE12" s="169"/>
      <c r="CF12" s="170" t="s">
        <v>93</v>
      </c>
      <c r="CG12" s="168"/>
      <c r="CH12" s="168"/>
      <c r="CI12" s="168"/>
      <c r="CJ12" s="168"/>
      <c r="CK12" s="168"/>
      <c r="CL12" s="168"/>
      <c r="CM12" s="168"/>
      <c r="CN12" s="168"/>
      <c r="CO12" s="168"/>
      <c r="CP12" s="168"/>
      <c r="CQ12" s="168"/>
      <c r="CR12" s="169"/>
      <c r="CS12" s="188">
        <v>226</v>
      </c>
      <c r="CT12" s="189"/>
      <c r="CU12" s="189"/>
      <c r="CV12" s="189"/>
      <c r="CW12" s="189"/>
      <c r="CX12" s="189"/>
      <c r="CY12" s="189"/>
      <c r="CZ12" s="189"/>
      <c r="DA12" s="189"/>
      <c r="DB12" s="189"/>
      <c r="DC12" s="189"/>
      <c r="DD12" s="189"/>
      <c r="DE12" s="190"/>
      <c r="DF12" s="171">
        <v>2240</v>
      </c>
      <c r="DG12" s="172"/>
      <c r="DH12" s="172"/>
      <c r="DI12" s="172"/>
      <c r="DJ12" s="172"/>
      <c r="DK12" s="172"/>
      <c r="DL12" s="172"/>
      <c r="DM12" s="172"/>
      <c r="DN12" s="172"/>
      <c r="DO12" s="172"/>
      <c r="DP12" s="172"/>
      <c r="DQ12" s="172"/>
      <c r="DR12" s="173"/>
      <c r="DS12" s="171"/>
      <c r="DT12" s="172"/>
      <c r="DU12" s="172"/>
      <c r="DV12" s="172"/>
      <c r="DW12" s="172"/>
      <c r="DX12" s="172"/>
      <c r="DY12" s="172"/>
      <c r="DZ12" s="172"/>
      <c r="EA12" s="172"/>
      <c r="EB12" s="172"/>
      <c r="EC12" s="172"/>
      <c r="ED12" s="172"/>
      <c r="EE12" s="173"/>
      <c r="EF12" s="171"/>
      <c r="EG12" s="172"/>
      <c r="EH12" s="172"/>
      <c r="EI12" s="172"/>
      <c r="EJ12" s="172"/>
      <c r="EK12" s="172"/>
      <c r="EL12" s="172"/>
      <c r="EM12" s="172"/>
      <c r="EN12" s="172"/>
      <c r="EO12" s="172"/>
      <c r="EP12" s="172"/>
      <c r="EQ12" s="172"/>
      <c r="ER12" s="173"/>
      <c r="ES12" s="265" t="s">
        <v>46</v>
      </c>
      <c r="ET12" s="266"/>
      <c r="EU12" s="266"/>
      <c r="EV12" s="266"/>
      <c r="EW12" s="266"/>
      <c r="EX12" s="266"/>
      <c r="EY12" s="266"/>
      <c r="EZ12" s="266"/>
      <c r="FA12" s="266"/>
      <c r="FB12" s="266"/>
      <c r="FC12" s="266"/>
      <c r="FD12" s="266"/>
      <c r="FE12" s="267"/>
    </row>
    <row r="13" spans="1:161" ht="22.5" customHeight="1">
      <c r="A13" s="231" t="s">
        <v>94</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6"/>
      <c r="BX13" s="167" t="s">
        <v>95</v>
      </c>
      <c r="BY13" s="168"/>
      <c r="BZ13" s="168"/>
      <c r="CA13" s="168"/>
      <c r="CB13" s="168"/>
      <c r="CC13" s="168"/>
      <c r="CD13" s="168"/>
      <c r="CE13" s="169"/>
      <c r="CF13" s="170" t="s">
        <v>96</v>
      </c>
      <c r="CG13" s="168"/>
      <c r="CH13" s="168"/>
      <c r="CI13" s="168"/>
      <c r="CJ13" s="168"/>
      <c r="CK13" s="168"/>
      <c r="CL13" s="168"/>
      <c r="CM13" s="168"/>
      <c r="CN13" s="168"/>
      <c r="CO13" s="168"/>
      <c r="CP13" s="168"/>
      <c r="CQ13" s="168"/>
      <c r="CR13" s="169"/>
      <c r="CS13" s="188">
        <v>213</v>
      </c>
      <c r="CT13" s="189"/>
      <c r="CU13" s="189"/>
      <c r="CV13" s="189"/>
      <c r="CW13" s="189"/>
      <c r="CX13" s="189"/>
      <c r="CY13" s="189"/>
      <c r="CZ13" s="189"/>
      <c r="DA13" s="189"/>
      <c r="DB13" s="189"/>
      <c r="DC13" s="189"/>
      <c r="DD13" s="189"/>
      <c r="DE13" s="190"/>
      <c r="DF13" s="171">
        <f>DF14</f>
        <v>4704002.34</v>
      </c>
      <c r="DG13" s="172"/>
      <c r="DH13" s="172"/>
      <c r="DI13" s="172"/>
      <c r="DJ13" s="172"/>
      <c r="DK13" s="172"/>
      <c r="DL13" s="172"/>
      <c r="DM13" s="172"/>
      <c r="DN13" s="172"/>
      <c r="DO13" s="172"/>
      <c r="DP13" s="172"/>
      <c r="DQ13" s="172"/>
      <c r="DR13" s="173"/>
      <c r="DS13" s="171">
        <f>DS14</f>
        <v>4678200</v>
      </c>
      <c r="DT13" s="172"/>
      <c r="DU13" s="172"/>
      <c r="DV13" s="172"/>
      <c r="DW13" s="172"/>
      <c r="DX13" s="172"/>
      <c r="DY13" s="172"/>
      <c r="DZ13" s="172"/>
      <c r="EA13" s="172"/>
      <c r="EB13" s="172"/>
      <c r="EC13" s="172"/>
      <c r="ED13" s="172"/>
      <c r="EE13" s="173"/>
      <c r="EF13" s="171">
        <f>EF14</f>
        <v>4678200</v>
      </c>
      <c r="EG13" s="172"/>
      <c r="EH13" s="172"/>
      <c r="EI13" s="172"/>
      <c r="EJ13" s="172"/>
      <c r="EK13" s="172"/>
      <c r="EL13" s="172"/>
      <c r="EM13" s="172"/>
      <c r="EN13" s="172"/>
      <c r="EO13" s="172"/>
      <c r="EP13" s="172"/>
      <c r="EQ13" s="172"/>
      <c r="ER13" s="173"/>
      <c r="ES13" s="265" t="s">
        <v>46</v>
      </c>
      <c r="ET13" s="266"/>
      <c r="EU13" s="266"/>
      <c r="EV13" s="266"/>
      <c r="EW13" s="266"/>
      <c r="EX13" s="266"/>
      <c r="EY13" s="266"/>
      <c r="EZ13" s="266"/>
      <c r="FA13" s="266"/>
      <c r="FB13" s="266"/>
      <c r="FC13" s="266"/>
      <c r="FD13" s="266"/>
      <c r="FE13" s="267"/>
    </row>
    <row r="14" spans="1:161" ht="22.5" customHeight="1">
      <c r="A14" s="312" t="s">
        <v>97</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4"/>
      <c r="BX14" s="167" t="s">
        <v>98</v>
      </c>
      <c r="BY14" s="168"/>
      <c r="BZ14" s="168"/>
      <c r="CA14" s="168"/>
      <c r="CB14" s="168"/>
      <c r="CC14" s="168"/>
      <c r="CD14" s="168"/>
      <c r="CE14" s="169"/>
      <c r="CF14" s="170" t="s">
        <v>96</v>
      </c>
      <c r="CG14" s="168"/>
      <c r="CH14" s="168"/>
      <c r="CI14" s="168"/>
      <c r="CJ14" s="168"/>
      <c r="CK14" s="168"/>
      <c r="CL14" s="168"/>
      <c r="CM14" s="168"/>
      <c r="CN14" s="168"/>
      <c r="CO14" s="168"/>
      <c r="CP14" s="168"/>
      <c r="CQ14" s="168"/>
      <c r="CR14" s="169"/>
      <c r="CS14" s="188">
        <v>213</v>
      </c>
      <c r="CT14" s="189"/>
      <c r="CU14" s="189"/>
      <c r="CV14" s="189"/>
      <c r="CW14" s="189"/>
      <c r="CX14" s="189"/>
      <c r="CY14" s="189"/>
      <c r="CZ14" s="189"/>
      <c r="DA14" s="189"/>
      <c r="DB14" s="189"/>
      <c r="DC14" s="189"/>
      <c r="DD14" s="189"/>
      <c r="DE14" s="190"/>
      <c r="DF14" s="171">
        <v>4704002.34</v>
      </c>
      <c r="DG14" s="172"/>
      <c r="DH14" s="172"/>
      <c r="DI14" s="172"/>
      <c r="DJ14" s="172"/>
      <c r="DK14" s="172"/>
      <c r="DL14" s="172"/>
      <c r="DM14" s="172"/>
      <c r="DN14" s="172"/>
      <c r="DO14" s="172"/>
      <c r="DP14" s="172"/>
      <c r="DQ14" s="172"/>
      <c r="DR14" s="173"/>
      <c r="DS14" s="171">
        <f>144300+846600+795100+2799000+53900+39300</f>
        <v>4678200</v>
      </c>
      <c r="DT14" s="172"/>
      <c r="DU14" s="172"/>
      <c r="DV14" s="172"/>
      <c r="DW14" s="172"/>
      <c r="DX14" s="172"/>
      <c r="DY14" s="172"/>
      <c r="DZ14" s="172"/>
      <c r="EA14" s="172"/>
      <c r="EB14" s="172"/>
      <c r="EC14" s="172"/>
      <c r="ED14" s="172"/>
      <c r="EE14" s="173"/>
      <c r="EF14" s="171">
        <f>144300+846600+795100+2799000+53900+39300</f>
        <v>4678200</v>
      </c>
      <c r="EG14" s="172"/>
      <c r="EH14" s="172"/>
      <c r="EI14" s="172"/>
      <c r="EJ14" s="172"/>
      <c r="EK14" s="172"/>
      <c r="EL14" s="172"/>
      <c r="EM14" s="172"/>
      <c r="EN14" s="172"/>
      <c r="EO14" s="172"/>
      <c r="EP14" s="172"/>
      <c r="EQ14" s="172"/>
      <c r="ER14" s="173"/>
      <c r="ES14" s="265" t="s">
        <v>46</v>
      </c>
      <c r="ET14" s="266"/>
      <c r="EU14" s="266"/>
      <c r="EV14" s="266"/>
      <c r="EW14" s="266"/>
      <c r="EX14" s="266"/>
      <c r="EY14" s="266"/>
      <c r="EZ14" s="266"/>
      <c r="FA14" s="266"/>
      <c r="FB14" s="266"/>
      <c r="FC14" s="266"/>
      <c r="FD14" s="266"/>
      <c r="FE14" s="267"/>
    </row>
    <row r="15" spans="1:161" ht="10.5" customHeight="1" thickBot="1">
      <c r="A15" s="341" t="s">
        <v>99</v>
      </c>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3"/>
      <c r="BX15" s="123" t="s">
        <v>100</v>
      </c>
      <c r="BY15" s="124"/>
      <c r="BZ15" s="124"/>
      <c r="CA15" s="124"/>
      <c r="CB15" s="124"/>
      <c r="CC15" s="124"/>
      <c r="CD15" s="124"/>
      <c r="CE15" s="300"/>
      <c r="CF15" s="301" t="s">
        <v>96</v>
      </c>
      <c r="CG15" s="124"/>
      <c r="CH15" s="124"/>
      <c r="CI15" s="124"/>
      <c r="CJ15" s="124"/>
      <c r="CK15" s="124"/>
      <c r="CL15" s="124"/>
      <c r="CM15" s="124"/>
      <c r="CN15" s="124"/>
      <c r="CO15" s="124"/>
      <c r="CP15" s="124"/>
      <c r="CQ15" s="124"/>
      <c r="CR15" s="300"/>
      <c r="CS15" s="294"/>
      <c r="CT15" s="295"/>
      <c r="CU15" s="295"/>
      <c r="CV15" s="295"/>
      <c r="CW15" s="295"/>
      <c r="CX15" s="295"/>
      <c r="CY15" s="295"/>
      <c r="CZ15" s="295"/>
      <c r="DA15" s="295"/>
      <c r="DB15" s="295"/>
      <c r="DC15" s="295"/>
      <c r="DD15" s="295"/>
      <c r="DE15" s="344"/>
      <c r="DF15" s="305"/>
      <c r="DG15" s="306"/>
      <c r="DH15" s="306"/>
      <c r="DI15" s="306"/>
      <c r="DJ15" s="306"/>
      <c r="DK15" s="306"/>
      <c r="DL15" s="306"/>
      <c r="DM15" s="306"/>
      <c r="DN15" s="306"/>
      <c r="DO15" s="306"/>
      <c r="DP15" s="306"/>
      <c r="DQ15" s="306"/>
      <c r="DR15" s="307"/>
      <c r="DS15" s="305"/>
      <c r="DT15" s="306"/>
      <c r="DU15" s="306"/>
      <c r="DV15" s="306"/>
      <c r="DW15" s="306"/>
      <c r="DX15" s="306"/>
      <c r="DY15" s="306"/>
      <c r="DZ15" s="306"/>
      <c r="EA15" s="306"/>
      <c r="EB15" s="306"/>
      <c r="EC15" s="306"/>
      <c r="ED15" s="306"/>
      <c r="EE15" s="307"/>
      <c r="EF15" s="305"/>
      <c r="EG15" s="306"/>
      <c r="EH15" s="306"/>
      <c r="EI15" s="306"/>
      <c r="EJ15" s="306"/>
      <c r="EK15" s="306"/>
      <c r="EL15" s="306"/>
      <c r="EM15" s="306"/>
      <c r="EN15" s="306"/>
      <c r="EO15" s="306"/>
      <c r="EP15" s="306"/>
      <c r="EQ15" s="306"/>
      <c r="ER15" s="307"/>
      <c r="ES15" s="338" t="s">
        <v>46</v>
      </c>
      <c r="ET15" s="339"/>
      <c r="EU15" s="339"/>
      <c r="EV15" s="339"/>
      <c r="EW15" s="339"/>
      <c r="EX15" s="339"/>
      <c r="EY15" s="339"/>
      <c r="EZ15" s="339"/>
      <c r="FA15" s="339"/>
      <c r="FB15" s="339"/>
      <c r="FC15" s="339"/>
      <c r="FD15" s="339"/>
      <c r="FE15" s="340"/>
    </row>
    <row r="16" spans="1:161" ht="10.5" customHeight="1">
      <c r="A16" s="259" t="s">
        <v>101</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4"/>
      <c r="BX16" s="167" t="s">
        <v>102</v>
      </c>
      <c r="BY16" s="168"/>
      <c r="BZ16" s="168"/>
      <c r="CA16" s="168"/>
      <c r="CB16" s="168"/>
      <c r="CC16" s="168"/>
      <c r="CD16" s="168"/>
      <c r="CE16" s="169"/>
      <c r="CF16" s="170" t="s">
        <v>103</v>
      </c>
      <c r="CG16" s="168"/>
      <c r="CH16" s="168"/>
      <c r="CI16" s="168"/>
      <c r="CJ16" s="168"/>
      <c r="CK16" s="168"/>
      <c r="CL16" s="168"/>
      <c r="CM16" s="168"/>
      <c r="CN16" s="168"/>
      <c r="CO16" s="168"/>
      <c r="CP16" s="168"/>
      <c r="CQ16" s="168"/>
      <c r="CR16" s="169"/>
      <c r="CS16" s="188"/>
      <c r="CT16" s="189"/>
      <c r="CU16" s="189"/>
      <c r="CV16" s="189"/>
      <c r="CW16" s="189"/>
      <c r="CX16" s="189"/>
      <c r="CY16" s="189"/>
      <c r="CZ16" s="189"/>
      <c r="DA16" s="189"/>
      <c r="DB16" s="189"/>
      <c r="DC16" s="189"/>
      <c r="DD16" s="189"/>
      <c r="DE16" s="190"/>
      <c r="DF16" s="171"/>
      <c r="DG16" s="172"/>
      <c r="DH16" s="172"/>
      <c r="DI16" s="172"/>
      <c r="DJ16" s="172"/>
      <c r="DK16" s="172"/>
      <c r="DL16" s="172"/>
      <c r="DM16" s="172"/>
      <c r="DN16" s="172"/>
      <c r="DO16" s="172"/>
      <c r="DP16" s="172"/>
      <c r="DQ16" s="172"/>
      <c r="DR16" s="173"/>
      <c r="DS16" s="171"/>
      <c r="DT16" s="172"/>
      <c r="DU16" s="172"/>
      <c r="DV16" s="172"/>
      <c r="DW16" s="172"/>
      <c r="DX16" s="172"/>
      <c r="DY16" s="172"/>
      <c r="DZ16" s="172"/>
      <c r="EA16" s="172"/>
      <c r="EB16" s="172"/>
      <c r="EC16" s="172"/>
      <c r="ED16" s="172"/>
      <c r="EE16" s="173"/>
      <c r="EF16" s="171"/>
      <c r="EG16" s="172"/>
      <c r="EH16" s="172"/>
      <c r="EI16" s="172"/>
      <c r="EJ16" s="172"/>
      <c r="EK16" s="172"/>
      <c r="EL16" s="172"/>
      <c r="EM16" s="172"/>
      <c r="EN16" s="172"/>
      <c r="EO16" s="172"/>
      <c r="EP16" s="172"/>
      <c r="EQ16" s="172"/>
      <c r="ER16" s="173"/>
      <c r="ES16" s="265" t="s">
        <v>46</v>
      </c>
      <c r="ET16" s="266"/>
      <c r="EU16" s="266"/>
      <c r="EV16" s="266"/>
      <c r="EW16" s="266"/>
      <c r="EX16" s="266"/>
      <c r="EY16" s="266"/>
      <c r="EZ16" s="266"/>
      <c r="FA16" s="266"/>
      <c r="FB16" s="266"/>
      <c r="FC16" s="266"/>
      <c r="FD16" s="266"/>
      <c r="FE16" s="267"/>
    </row>
    <row r="17" spans="1:161" ht="10.5" customHeight="1">
      <c r="A17" s="231" t="s">
        <v>104</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6"/>
      <c r="BX17" s="167" t="s">
        <v>105</v>
      </c>
      <c r="BY17" s="168"/>
      <c r="BZ17" s="168"/>
      <c r="CA17" s="168"/>
      <c r="CB17" s="168"/>
      <c r="CC17" s="168"/>
      <c r="CD17" s="168"/>
      <c r="CE17" s="169"/>
      <c r="CF17" s="170" t="s">
        <v>106</v>
      </c>
      <c r="CG17" s="168"/>
      <c r="CH17" s="168"/>
      <c r="CI17" s="168"/>
      <c r="CJ17" s="168"/>
      <c r="CK17" s="168"/>
      <c r="CL17" s="168"/>
      <c r="CM17" s="168"/>
      <c r="CN17" s="168"/>
      <c r="CO17" s="168"/>
      <c r="CP17" s="168"/>
      <c r="CQ17" s="168"/>
      <c r="CR17" s="169"/>
      <c r="CS17" s="188"/>
      <c r="CT17" s="189"/>
      <c r="CU17" s="189"/>
      <c r="CV17" s="189"/>
      <c r="CW17" s="189"/>
      <c r="CX17" s="189"/>
      <c r="CY17" s="189"/>
      <c r="CZ17" s="189"/>
      <c r="DA17" s="189"/>
      <c r="DB17" s="189"/>
      <c r="DC17" s="189"/>
      <c r="DD17" s="189"/>
      <c r="DE17" s="190"/>
      <c r="DF17" s="171"/>
      <c r="DG17" s="172"/>
      <c r="DH17" s="172"/>
      <c r="DI17" s="172"/>
      <c r="DJ17" s="172"/>
      <c r="DK17" s="172"/>
      <c r="DL17" s="172"/>
      <c r="DM17" s="172"/>
      <c r="DN17" s="172"/>
      <c r="DO17" s="172"/>
      <c r="DP17" s="172"/>
      <c r="DQ17" s="172"/>
      <c r="DR17" s="173"/>
      <c r="DS17" s="171"/>
      <c r="DT17" s="172"/>
      <c r="DU17" s="172"/>
      <c r="DV17" s="172"/>
      <c r="DW17" s="172"/>
      <c r="DX17" s="172"/>
      <c r="DY17" s="172"/>
      <c r="DZ17" s="172"/>
      <c r="EA17" s="172"/>
      <c r="EB17" s="172"/>
      <c r="EC17" s="172"/>
      <c r="ED17" s="172"/>
      <c r="EE17" s="173"/>
      <c r="EF17" s="171"/>
      <c r="EG17" s="172"/>
      <c r="EH17" s="172"/>
      <c r="EI17" s="172"/>
      <c r="EJ17" s="172"/>
      <c r="EK17" s="172"/>
      <c r="EL17" s="172"/>
      <c r="EM17" s="172"/>
      <c r="EN17" s="172"/>
      <c r="EO17" s="172"/>
      <c r="EP17" s="172"/>
      <c r="EQ17" s="172"/>
      <c r="ER17" s="173"/>
      <c r="ES17" s="265" t="s">
        <v>46</v>
      </c>
      <c r="ET17" s="266"/>
      <c r="EU17" s="266"/>
      <c r="EV17" s="266"/>
      <c r="EW17" s="266"/>
      <c r="EX17" s="266"/>
      <c r="EY17" s="266"/>
      <c r="EZ17" s="266"/>
      <c r="FA17" s="266"/>
      <c r="FB17" s="266"/>
      <c r="FC17" s="266"/>
      <c r="FD17" s="266"/>
      <c r="FE17" s="267"/>
    </row>
    <row r="18" spans="1:161" ht="21" customHeight="1">
      <c r="A18" s="231" t="s">
        <v>107</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6"/>
      <c r="BX18" s="167" t="s">
        <v>108</v>
      </c>
      <c r="BY18" s="168"/>
      <c r="BZ18" s="168"/>
      <c r="CA18" s="168"/>
      <c r="CB18" s="168"/>
      <c r="CC18" s="168"/>
      <c r="CD18" s="168"/>
      <c r="CE18" s="169"/>
      <c r="CF18" s="170" t="s">
        <v>109</v>
      </c>
      <c r="CG18" s="168"/>
      <c r="CH18" s="168"/>
      <c r="CI18" s="168"/>
      <c r="CJ18" s="168"/>
      <c r="CK18" s="168"/>
      <c r="CL18" s="168"/>
      <c r="CM18" s="168"/>
      <c r="CN18" s="168"/>
      <c r="CO18" s="168"/>
      <c r="CP18" s="168"/>
      <c r="CQ18" s="168"/>
      <c r="CR18" s="169"/>
      <c r="CS18" s="188"/>
      <c r="CT18" s="189"/>
      <c r="CU18" s="189"/>
      <c r="CV18" s="189"/>
      <c r="CW18" s="189"/>
      <c r="CX18" s="189"/>
      <c r="CY18" s="189"/>
      <c r="CZ18" s="189"/>
      <c r="DA18" s="189"/>
      <c r="DB18" s="189"/>
      <c r="DC18" s="189"/>
      <c r="DD18" s="189"/>
      <c r="DE18" s="190"/>
      <c r="DF18" s="171"/>
      <c r="DG18" s="172"/>
      <c r="DH18" s="172"/>
      <c r="DI18" s="172"/>
      <c r="DJ18" s="172"/>
      <c r="DK18" s="172"/>
      <c r="DL18" s="172"/>
      <c r="DM18" s="172"/>
      <c r="DN18" s="172"/>
      <c r="DO18" s="172"/>
      <c r="DP18" s="172"/>
      <c r="DQ18" s="172"/>
      <c r="DR18" s="173"/>
      <c r="DS18" s="171"/>
      <c r="DT18" s="172"/>
      <c r="DU18" s="172"/>
      <c r="DV18" s="172"/>
      <c r="DW18" s="172"/>
      <c r="DX18" s="172"/>
      <c r="DY18" s="172"/>
      <c r="DZ18" s="172"/>
      <c r="EA18" s="172"/>
      <c r="EB18" s="172"/>
      <c r="EC18" s="172"/>
      <c r="ED18" s="172"/>
      <c r="EE18" s="173"/>
      <c r="EF18" s="171"/>
      <c r="EG18" s="172"/>
      <c r="EH18" s="172"/>
      <c r="EI18" s="172"/>
      <c r="EJ18" s="172"/>
      <c r="EK18" s="172"/>
      <c r="EL18" s="172"/>
      <c r="EM18" s="172"/>
      <c r="EN18" s="172"/>
      <c r="EO18" s="172"/>
      <c r="EP18" s="172"/>
      <c r="EQ18" s="172"/>
      <c r="ER18" s="173"/>
      <c r="ES18" s="265" t="s">
        <v>46</v>
      </c>
      <c r="ET18" s="266"/>
      <c r="EU18" s="266"/>
      <c r="EV18" s="266"/>
      <c r="EW18" s="266"/>
      <c r="EX18" s="266"/>
      <c r="EY18" s="266"/>
      <c r="EZ18" s="266"/>
      <c r="FA18" s="266"/>
      <c r="FB18" s="266"/>
      <c r="FC18" s="266"/>
      <c r="FD18" s="266"/>
      <c r="FE18" s="267"/>
    </row>
    <row r="19" spans="1:161" ht="21.75" customHeight="1">
      <c r="A19" s="312" t="s">
        <v>110</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4"/>
      <c r="BX19" s="167" t="s">
        <v>111</v>
      </c>
      <c r="BY19" s="168"/>
      <c r="BZ19" s="168"/>
      <c r="CA19" s="168"/>
      <c r="CB19" s="168"/>
      <c r="CC19" s="168"/>
      <c r="CD19" s="168"/>
      <c r="CE19" s="169"/>
      <c r="CF19" s="170" t="s">
        <v>109</v>
      </c>
      <c r="CG19" s="168"/>
      <c r="CH19" s="168"/>
      <c r="CI19" s="168"/>
      <c r="CJ19" s="168"/>
      <c r="CK19" s="168"/>
      <c r="CL19" s="168"/>
      <c r="CM19" s="168"/>
      <c r="CN19" s="168"/>
      <c r="CO19" s="168"/>
      <c r="CP19" s="168"/>
      <c r="CQ19" s="168"/>
      <c r="CR19" s="169"/>
      <c r="CS19" s="188"/>
      <c r="CT19" s="189"/>
      <c r="CU19" s="189"/>
      <c r="CV19" s="189"/>
      <c r="CW19" s="189"/>
      <c r="CX19" s="189"/>
      <c r="CY19" s="189"/>
      <c r="CZ19" s="189"/>
      <c r="DA19" s="189"/>
      <c r="DB19" s="189"/>
      <c r="DC19" s="189"/>
      <c r="DD19" s="189"/>
      <c r="DE19" s="190"/>
      <c r="DF19" s="171"/>
      <c r="DG19" s="172"/>
      <c r="DH19" s="172"/>
      <c r="DI19" s="172"/>
      <c r="DJ19" s="172"/>
      <c r="DK19" s="172"/>
      <c r="DL19" s="172"/>
      <c r="DM19" s="172"/>
      <c r="DN19" s="172"/>
      <c r="DO19" s="172"/>
      <c r="DP19" s="172"/>
      <c r="DQ19" s="172"/>
      <c r="DR19" s="173"/>
      <c r="DS19" s="171"/>
      <c r="DT19" s="172"/>
      <c r="DU19" s="172"/>
      <c r="DV19" s="172"/>
      <c r="DW19" s="172"/>
      <c r="DX19" s="172"/>
      <c r="DY19" s="172"/>
      <c r="DZ19" s="172"/>
      <c r="EA19" s="172"/>
      <c r="EB19" s="172"/>
      <c r="EC19" s="172"/>
      <c r="ED19" s="172"/>
      <c r="EE19" s="173"/>
      <c r="EF19" s="171"/>
      <c r="EG19" s="172"/>
      <c r="EH19" s="172"/>
      <c r="EI19" s="172"/>
      <c r="EJ19" s="172"/>
      <c r="EK19" s="172"/>
      <c r="EL19" s="172"/>
      <c r="EM19" s="172"/>
      <c r="EN19" s="172"/>
      <c r="EO19" s="172"/>
      <c r="EP19" s="172"/>
      <c r="EQ19" s="172"/>
      <c r="ER19" s="173"/>
      <c r="ES19" s="265" t="s">
        <v>46</v>
      </c>
      <c r="ET19" s="266"/>
      <c r="EU19" s="266"/>
      <c r="EV19" s="266"/>
      <c r="EW19" s="266"/>
      <c r="EX19" s="266"/>
      <c r="EY19" s="266"/>
      <c r="EZ19" s="266"/>
      <c r="FA19" s="266"/>
      <c r="FB19" s="266"/>
      <c r="FC19" s="266"/>
      <c r="FD19" s="266"/>
      <c r="FE19" s="267"/>
    </row>
    <row r="20" spans="1:161" ht="10.5" customHeight="1">
      <c r="A20" s="312" t="s">
        <v>112</v>
      </c>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4"/>
      <c r="BX20" s="167" t="s">
        <v>113</v>
      </c>
      <c r="BY20" s="168"/>
      <c r="BZ20" s="168"/>
      <c r="CA20" s="168"/>
      <c r="CB20" s="168"/>
      <c r="CC20" s="168"/>
      <c r="CD20" s="168"/>
      <c r="CE20" s="169"/>
      <c r="CF20" s="170" t="s">
        <v>109</v>
      </c>
      <c r="CG20" s="168"/>
      <c r="CH20" s="168"/>
      <c r="CI20" s="168"/>
      <c r="CJ20" s="168"/>
      <c r="CK20" s="168"/>
      <c r="CL20" s="168"/>
      <c r="CM20" s="168"/>
      <c r="CN20" s="168"/>
      <c r="CO20" s="168"/>
      <c r="CP20" s="168"/>
      <c r="CQ20" s="168"/>
      <c r="CR20" s="169"/>
      <c r="CS20" s="188"/>
      <c r="CT20" s="189"/>
      <c r="CU20" s="189"/>
      <c r="CV20" s="189"/>
      <c r="CW20" s="189"/>
      <c r="CX20" s="189"/>
      <c r="CY20" s="189"/>
      <c r="CZ20" s="189"/>
      <c r="DA20" s="189"/>
      <c r="DB20" s="189"/>
      <c r="DC20" s="189"/>
      <c r="DD20" s="189"/>
      <c r="DE20" s="190"/>
      <c r="DF20" s="171"/>
      <c r="DG20" s="172"/>
      <c r="DH20" s="172"/>
      <c r="DI20" s="172"/>
      <c r="DJ20" s="172"/>
      <c r="DK20" s="172"/>
      <c r="DL20" s="172"/>
      <c r="DM20" s="172"/>
      <c r="DN20" s="172"/>
      <c r="DO20" s="172"/>
      <c r="DP20" s="172"/>
      <c r="DQ20" s="172"/>
      <c r="DR20" s="173"/>
      <c r="DS20" s="171"/>
      <c r="DT20" s="172"/>
      <c r="DU20" s="172"/>
      <c r="DV20" s="172"/>
      <c r="DW20" s="172"/>
      <c r="DX20" s="172"/>
      <c r="DY20" s="172"/>
      <c r="DZ20" s="172"/>
      <c r="EA20" s="172"/>
      <c r="EB20" s="172"/>
      <c r="EC20" s="172"/>
      <c r="ED20" s="172"/>
      <c r="EE20" s="173"/>
      <c r="EF20" s="171"/>
      <c r="EG20" s="172"/>
      <c r="EH20" s="172"/>
      <c r="EI20" s="172"/>
      <c r="EJ20" s="172"/>
      <c r="EK20" s="172"/>
      <c r="EL20" s="172"/>
      <c r="EM20" s="172"/>
      <c r="EN20" s="172"/>
      <c r="EO20" s="172"/>
      <c r="EP20" s="172"/>
      <c r="EQ20" s="172"/>
      <c r="ER20" s="173"/>
      <c r="ES20" s="265" t="s">
        <v>46</v>
      </c>
      <c r="ET20" s="266"/>
      <c r="EU20" s="266"/>
      <c r="EV20" s="266"/>
      <c r="EW20" s="266"/>
      <c r="EX20" s="266"/>
      <c r="EY20" s="266"/>
      <c r="EZ20" s="266"/>
      <c r="FA20" s="266"/>
      <c r="FB20" s="266"/>
      <c r="FC20" s="266"/>
      <c r="FD20" s="266"/>
      <c r="FE20" s="267"/>
    </row>
    <row r="21" spans="1:161" ht="10.5" customHeight="1">
      <c r="A21" s="186" t="s">
        <v>114</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336"/>
      <c r="BX21" s="167" t="s">
        <v>115</v>
      </c>
      <c r="BY21" s="168"/>
      <c r="BZ21" s="168"/>
      <c r="CA21" s="168"/>
      <c r="CB21" s="168"/>
      <c r="CC21" s="168"/>
      <c r="CD21" s="168"/>
      <c r="CE21" s="169"/>
      <c r="CF21" s="170" t="s">
        <v>116</v>
      </c>
      <c r="CG21" s="168"/>
      <c r="CH21" s="168"/>
      <c r="CI21" s="168"/>
      <c r="CJ21" s="168"/>
      <c r="CK21" s="168"/>
      <c r="CL21" s="168"/>
      <c r="CM21" s="168"/>
      <c r="CN21" s="168"/>
      <c r="CO21" s="168"/>
      <c r="CP21" s="168"/>
      <c r="CQ21" s="168"/>
      <c r="CR21" s="169"/>
      <c r="CS21" s="188"/>
      <c r="CT21" s="189"/>
      <c r="CU21" s="189"/>
      <c r="CV21" s="189"/>
      <c r="CW21" s="189"/>
      <c r="CX21" s="189"/>
      <c r="CY21" s="189"/>
      <c r="CZ21" s="189"/>
      <c r="DA21" s="189"/>
      <c r="DB21" s="189"/>
      <c r="DC21" s="189"/>
      <c r="DD21" s="189"/>
      <c r="DE21" s="190"/>
      <c r="DF21" s="171"/>
      <c r="DG21" s="172"/>
      <c r="DH21" s="172"/>
      <c r="DI21" s="172"/>
      <c r="DJ21" s="172"/>
      <c r="DK21" s="172"/>
      <c r="DL21" s="172"/>
      <c r="DM21" s="172"/>
      <c r="DN21" s="172"/>
      <c r="DO21" s="172"/>
      <c r="DP21" s="172"/>
      <c r="DQ21" s="172"/>
      <c r="DR21" s="173"/>
      <c r="DS21" s="171"/>
      <c r="DT21" s="172"/>
      <c r="DU21" s="172"/>
      <c r="DV21" s="172"/>
      <c r="DW21" s="172"/>
      <c r="DX21" s="172"/>
      <c r="DY21" s="172"/>
      <c r="DZ21" s="172"/>
      <c r="EA21" s="172"/>
      <c r="EB21" s="172"/>
      <c r="EC21" s="172"/>
      <c r="ED21" s="172"/>
      <c r="EE21" s="173"/>
      <c r="EF21" s="171"/>
      <c r="EG21" s="172"/>
      <c r="EH21" s="172"/>
      <c r="EI21" s="172"/>
      <c r="EJ21" s="172"/>
      <c r="EK21" s="172"/>
      <c r="EL21" s="172"/>
      <c r="EM21" s="172"/>
      <c r="EN21" s="172"/>
      <c r="EO21" s="172"/>
      <c r="EP21" s="172"/>
      <c r="EQ21" s="172"/>
      <c r="ER21" s="173"/>
      <c r="ES21" s="265" t="s">
        <v>46</v>
      </c>
      <c r="ET21" s="266"/>
      <c r="EU21" s="266"/>
      <c r="EV21" s="266"/>
      <c r="EW21" s="266"/>
      <c r="EX21" s="266"/>
      <c r="EY21" s="266"/>
      <c r="EZ21" s="266"/>
      <c r="FA21" s="266"/>
      <c r="FB21" s="266"/>
      <c r="FC21" s="266"/>
      <c r="FD21" s="266"/>
      <c r="FE21" s="267"/>
    </row>
    <row r="22" spans="1:161" ht="21.75" customHeight="1">
      <c r="A22" s="231" t="s">
        <v>117</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6"/>
      <c r="BX22" s="167" t="s">
        <v>118</v>
      </c>
      <c r="BY22" s="168"/>
      <c r="BZ22" s="168"/>
      <c r="CA22" s="168"/>
      <c r="CB22" s="168"/>
      <c r="CC22" s="168"/>
      <c r="CD22" s="168"/>
      <c r="CE22" s="169"/>
      <c r="CF22" s="170" t="s">
        <v>119</v>
      </c>
      <c r="CG22" s="168"/>
      <c r="CH22" s="168"/>
      <c r="CI22" s="168"/>
      <c r="CJ22" s="168"/>
      <c r="CK22" s="168"/>
      <c r="CL22" s="168"/>
      <c r="CM22" s="168"/>
      <c r="CN22" s="168"/>
      <c r="CO22" s="168"/>
      <c r="CP22" s="168"/>
      <c r="CQ22" s="168"/>
      <c r="CR22" s="169"/>
      <c r="CS22" s="188"/>
      <c r="CT22" s="189"/>
      <c r="CU22" s="189"/>
      <c r="CV22" s="189"/>
      <c r="CW22" s="189"/>
      <c r="CX22" s="189"/>
      <c r="CY22" s="189"/>
      <c r="CZ22" s="189"/>
      <c r="DA22" s="189"/>
      <c r="DB22" s="189"/>
      <c r="DC22" s="189"/>
      <c r="DD22" s="189"/>
      <c r="DE22" s="190"/>
      <c r="DF22" s="171"/>
      <c r="DG22" s="172"/>
      <c r="DH22" s="172"/>
      <c r="DI22" s="172"/>
      <c r="DJ22" s="172"/>
      <c r="DK22" s="172"/>
      <c r="DL22" s="172"/>
      <c r="DM22" s="172"/>
      <c r="DN22" s="172"/>
      <c r="DO22" s="172"/>
      <c r="DP22" s="172"/>
      <c r="DQ22" s="172"/>
      <c r="DR22" s="173"/>
      <c r="DS22" s="171"/>
      <c r="DT22" s="172"/>
      <c r="DU22" s="172"/>
      <c r="DV22" s="172"/>
      <c r="DW22" s="172"/>
      <c r="DX22" s="172"/>
      <c r="DY22" s="172"/>
      <c r="DZ22" s="172"/>
      <c r="EA22" s="172"/>
      <c r="EB22" s="172"/>
      <c r="EC22" s="172"/>
      <c r="ED22" s="172"/>
      <c r="EE22" s="173"/>
      <c r="EF22" s="171"/>
      <c r="EG22" s="172"/>
      <c r="EH22" s="172"/>
      <c r="EI22" s="172"/>
      <c r="EJ22" s="172"/>
      <c r="EK22" s="172"/>
      <c r="EL22" s="172"/>
      <c r="EM22" s="172"/>
      <c r="EN22" s="172"/>
      <c r="EO22" s="172"/>
      <c r="EP22" s="172"/>
      <c r="EQ22" s="172"/>
      <c r="ER22" s="173"/>
      <c r="ES22" s="265" t="s">
        <v>46</v>
      </c>
      <c r="ET22" s="266"/>
      <c r="EU22" s="266"/>
      <c r="EV22" s="266"/>
      <c r="EW22" s="266"/>
      <c r="EX22" s="266"/>
      <c r="EY22" s="266"/>
      <c r="EZ22" s="266"/>
      <c r="FA22" s="266"/>
      <c r="FB22" s="266"/>
      <c r="FC22" s="266"/>
      <c r="FD22" s="266"/>
      <c r="FE22" s="267"/>
    </row>
    <row r="23" spans="1:161" ht="33.75" customHeight="1">
      <c r="A23" s="312" t="s">
        <v>120</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4"/>
      <c r="BX23" s="167" t="s">
        <v>121</v>
      </c>
      <c r="BY23" s="168"/>
      <c r="BZ23" s="168"/>
      <c r="CA23" s="168"/>
      <c r="CB23" s="168"/>
      <c r="CC23" s="168"/>
      <c r="CD23" s="168"/>
      <c r="CE23" s="169"/>
      <c r="CF23" s="170" t="s">
        <v>122</v>
      </c>
      <c r="CG23" s="168"/>
      <c r="CH23" s="168"/>
      <c r="CI23" s="168"/>
      <c r="CJ23" s="168"/>
      <c r="CK23" s="168"/>
      <c r="CL23" s="168"/>
      <c r="CM23" s="168"/>
      <c r="CN23" s="168"/>
      <c r="CO23" s="168"/>
      <c r="CP23" s="168"/>
      <c r="CQ23" s="168"/>
      <c r="CR23" s="169"/>
      <c r="CS23" s="188"/>
      <c r="CT23" s="189"/>
      <c r="CU23" s="189"/>
      <c r="CV23" s="189"/>
      <c r="CW23" s="189"/>
      <c r="CX23" s="189"/>
      <c r="CY23" s="189"/>
      <c r="CZ23" s="189"/>
      <c r="DA23" s="189"/>
      <c r="DB23" s="189"/>
      <c r="DC23" s="189"/>
      <c r="DD23" s="189"/>
      <c r="DE23" s="190"/>
      <c r="DF23" s="171"/>
      <c r="DG23" s="172"/>
      <c r="DH23" s="172"/>
      <c r="DI23" s="172"/>
      <c r="DJ23" s="172"/>
      <c r="DK23" s="172"/>
      <c r="DL23" s="172"/>
      <c r="DM23" s="172"/>
      <c r="DN23" s="172"/>
      <c r="DO23" s="172"/>
      <c r="DP23" s="172"/>
      <c r="DQ23" s="172"/>
      <c r="DR23" s="173"/>
      <c r="DS23" s="171"/>
      <c r="DT23" s="172"/>
      <c r="DU23" s="172"/>
      <c r="DV23" s="172"/>
      <c r="DW23" s="172"/>
      <c r="DX23" s="172"/>
      <c r="DY23" s="172"/>
      <c r="DZ23" s="172"/>
      <c r="EA23" s="172"/>
      <c r="EB23" s="172"/>
      <c r="EC23" s="172"/>
      <c r="ED23" s="172"/>
      <c r="EE23" s="173"/>
      <c r="EF23" s="171"/>
      <c r="EG23" s="172"/>
      <c r="EH23" s="172"/>
      <c r="EI23" s="172"/>
      <c r="EJ23" s="172"/>
      <c r="EK23" s="172"/>
      <c r="EL23" s="172"/>
      <c r="EM23" s="172"/>
      <c r="EN23" s="172"/>
      <c r="EO23" s="172"/>
      <c r="EP23" s="172"/>
      <c r="EQ23" s="172"/>
      <c r="ER23" s="173"/>
      <c r="ES23" s="265" t="s">
        <v>46</v>
      </c>
      <c r="ET23" s="266"/>
      <c r="EU23" s="266"/>
      <c r="EV23" s="266"/>
      <c r="EW23" s="266"/>
      <c r="EX23" s="266"/>
      <c r="EY23" s="266"/>
      <c r="EZ23" s="266"/>
      <c r="FA23" s="266"/>
      <c r="FB23" s="266"/>
      <c r="FC23" s="266"/>
      <c r="FD23" s="266"/>
      <c r="FE23" s="267"/>
    </row>
    <row r="24" spans="1:161" ht="10.5" customHeight="1">
      <c r="A24" s="312"/>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4"/>
      <c r="BX24" s="167"/>
      <c r="BY24" s="168"/>
      <c r="BZ24" s="168"/>
      <c r="CA24" s="168"/>
      <c r="CB24" s="168"/>
      <c r="CC24" s="168"/>
      <c r="CD24" s="168"/>
      <c r="CE24" s="169"/>
      <c r="CF24" s="170"/>
      <c r="CG24" s="168"/>
      <c r="CH24" s="168"/>
      <c r="CI24" s="168"/>
      <c r="CJ24" s="168"/>
      <c r="CK24" s="168"/>
      <c r="CL24" s="168"/>
      <c r="CM24" s="168"/>
      <c r="CN24" s="168"/>
      <c r="CO24" s="168"/>
      <c r="CP24" s="168"/>
      <c r="CQ24" s="168"/>
      <c r="CR24" s="169"/>
      <c r="CS24" s="188"/>
      <c r="CT24" s="189"/>
      <c r="CU24" s="189"/>
      <c r="CV24" s="189"/>
      <c r="CW24" s="189"/>
      <c r="CX24" s="189"/>
      <c r="CY24" s="189"/>
      <c r="CZ24" s="189"/>
      <c r="DA24" s="189"/>
      <c r="DB24" s="189"/>
      <c r="DC24" s="189"/>
      <c r="DD24" s="189"/>
      <c r="DE24" s="190"/>
      <c r="DF24" s="171"/>
      <c r="DG24" s="172"/>
      <c r="DH24" s="172"/>
      <c r="DI24" s="172"/>
      <c r="DJ24" s="172"/>
      <c r="DK24" s="172"/>
      <c r="DL24" s="172"/>
      <c r="DM24" s="172"/>
      <c r="DN24" s="172"/>
      <c r="DO24" s="172"/>
      <c r="DP24" s="172"/>
      <c r="DQ24" s="172"/>
      <c r="DR24" s="173"/>
      <c r="DS24" s="171"/>
      <c r="DT24" s="172"/>
      <c r="DU24" s="172"/>
      <c r="DV24" s="172"/>
      <c r="DW24" s="172"/>
      <c r="DX24" s="172"/>
      <c r="DY24" s="172"/>
      <c r="DZ24" s="172"/>
      <c r="EA24" s="172"/>
      <c r="EB24" s="172"/>
      <c r="EC24" s="172"/>
      <c r="ED24" s="172"/>
      <c r="EE24" s="173"/>
      <c r="EF24" s="171"/>
      <c r="EG24" s="172"/>
      <c r="EH24" s="172"/>
      <c r="EI24" s="172"/>
      <c r="EJ24" s="172"/>
      <c r="EK24" s="172"/>
      <c r="EL24" s="172"/>
      <c r="EM24" s="172"/>
      <c r="EN24" s="172"/>
      <c r="EO24" s="172"/>
      <c r="EP24" s="172"/>
      <c r="EQ24" s="172"/>
      <c r="ER24" s="173"/>
      <c r="ES24" s="188"/>
      <c r="ET24" s="189"/>
      <c r="EU24" s="189"/>
      <c r="EV24" s="189"/>
      <c r="EW24" s="189"/>
      <c r="EX24" s="189"/>
      <c r="EY24" s="189"/>
      <c r="EZ24" s="189"/>
      <c r="FA24" s="189"/>
      <c r="FB24" s="189"/>
      <c r="FC24" s="189"/>
      <c r="FD24" s="189"/>
      <c r="FE24" s="337"/>
    </row>
    <row r="25" spans="1:161" ht="21.75" customHeight="1">
      <c r="A25" s="231" t="s">
        <v>123</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6"/>
      <c r="BX25" s="167" t="s">
        <v>124</v>
      </c>
      <c r="BY25" s="168"/>
      <c r="BZ25" s="168"/>
      <c r="CA25" s="168"/>
      <c r="CB25" s="168"/>
      <c r="CC25" s="168"/>
      <c r="CD25" s="168"/>
      <c r="CE25" s="169"/>
      <c r="CF25" s="170" t="s">
        <v>125</v>
      </c>
      <c r="CG25" s="168"/>
      <c r="CH25" s="168"/>
      <c r="CI25" s="168"/>
      <c r="CJ25" s="168"/>
      <c r="CK25" s="168"/>
      <c r="CL25" s="168"/>
      <c r="CM25" s="168"/>
      <c r="CN25" s="168"/>
      <c r="CO25" s="168"/>
      <c r="CP25" s="168"/>
      <c r="CQ25" s="168"/>
      <c r="CR25" s="169"/>
      <c r="CS25" s="188"/>
      <c r="CT25" s="189"/>
      <c r="CU25" s="189"/>
      <c r="CV25" s="189"/>
      <c r="CW25" s="189"/>
      <c r="CX25" s="189"/>
      <c r="CY25" s="189"/>
      <c r="CZ25" s="189"/>
      <c r="DA25" s="189"/>
      <c r="DB25" s="189"/>
      <c r="DC25" s="189"/>
      <c r="DD25" s="189"/>
      <c r="DE25" s="190"/>
      <c r="DF25" s="171"/>
      <c r="DG25" s="172"/>
      <c r="DH25" s="172"/>
      <c r="DI25" s="172"/>
      <c r="DJ25" s="172"/>
      <c r="DK25" s="172"/>
      <c r="DL25" s="172"/>
      <c r="DM25" s="172"/>
      <c r="DN25" s="172"/>
      <c r="DO25" s="172"/>
      <c r="DP25" s="172"/>
      <c r="DQ25" s="172"/>
      <c r="DR25" s="173"/>
      <c r="DS25" s="171"/>
      <c r="DT25" s="172"/>
      <c r="DU25" s="172"/>
      <c r="DV25" s="172"/>
      <c r="DW25" s="172"/>
      <c r="DX25" s="172"/>
      <c r="DY25" s="172"/>
      <c r="DZ25" s="172"/>
      <c r="EA25" s="172"/>
      <c r="EB25" s="172"/>
      <c r="EC25" s="172"/>
      <c r="ED25" s="172"/>
      <c r="EE25" s="173"/>
      <c r="EF25" s="171"/>
      <c r="EG25" s="172"/>
      <c r="EH25" s="172"/>
      <c r="EI25" s="172"/>
      <c r="EJ25" s="172"/>
      <c r="EK25" s="172"/>
      <c r="EL25" s="172"/>
      <c r="EM25" s="172"/>
      <c r="EN25" s="172"/>
      <c r="EO25" s="172"/>
      <c r="EP25" s="172"/>
      <c r="EQ25" s="172"/>
      <c r="ER25" s="173"/>
      <c r="ES25" s="265" t="s">
        <v>46</v>
      </c>
      <c r="ET25" s="266"/>
      <c r="EU25" s="266"/>
      <c r="EV25" s="266"/>
      <c r="EW25" s="266"/>
      <c r="EX25" s="266"/>
      <c r="EY25" s="266"/>
      <c r="EZ25" s="266"/>
      <c r="FA25" s="266"/>
      <c r="FB25" s="266"/>
      <c r="FC25" s="266"/>
      <c r="FD25" s="266"/>
      <c r="FE25" s="267"/>
    </row>
    <row r="26" spans="1:161" ht="33.75" customHeight="1">
      <c r="A26" s="231" t="s">
        <v>126</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6"/>
      <c r="BX26" s="167" t="s">
        <v>127</v>
      </c>
      <c r="BY26" s="168"/>
      <c r="BZ26" s="168"/>
      <c r="CA26" s="168"/>
      <c r="CB26" s="168"/>
      <c r="CC26" s="168"/>
      <c r="CD26" s="168"/>
      <c r="CE26" s="169"/>
      <c r="CF26" s="170" t="s">
        <v>128</v>
      </c>
      <c r="CG26" s="168"/>
      <c r="CH26" s="168"/>
      <c r="CI26" s="168"/>
      <c r="CJ26" s="168"/>
      <c r="CK26" s="168"/>
      <c r="CL26" s="168"/>
      <c r="CM26" s="168"/>
      <c r="CN26" s="168"/>
      <c r="CO26" s="168"/>
      <c r="CP26" s="168"/>
      <c r="CQ26" s="168"/>
      <c r="CR26" s="169"/>
      <c r="CS26" s="188"/>
      <c r="CT26" s="189"/>
      <c r="CU26" s="189"/>
      <c r="CV26" s="189"/>
      <c r="CW26" s="189"/>
      <c r="CX26" s="189"/>
      <c r="CY26" s="189"/>
      <c r="CZ26" s="189"/>
      <c r="DA26" s="189"/>
      <c r="DB26" s="189"/>
      <c r="DC26" s="189"/>
      <c r="DD26" s="189"/>
      <c r="DE26" s="190"/>
      <c r="DF26" s="171"/>
      <c r="DG26" s="172"/>
      <c r="DH26" s="172"/>
      <c r="DI26" s="172"/>
      <c r="DJ26" s="172"/>
      <c r="DK26" s="172"/>
      <c r="DL26" s="172"/>
      <c r="DM26" s="172"/>
      <c r="DN26" s="172"/>
      <c r="DO26" s="172"/>
      <c r="DP26" s="172"/>
      <c r="DQ26" s="172"/>
      <c r="DR26" s="173"/>
      <c r="DS26" s="171"/>
      <c r="DT26" s="172"/>
      <c r="DU26" s="172"/>
      <c r="DV26" s="172"/>
      <c r="DW26" s="172"/>
      <c r="DX26" s="172"/>
      <c r="DY26" s="172"/>
      <c r="DZ26" s="172"/>
      <c r="EA26" s="172"/>
      <c r="EB26" s="172"/>
      <c r="EC26" s="172"/>
      <c r="ED26" s="172"/>
      <c r="EE26" s="173"/>
      <c r="EF26" s="171"/>
      <c r="EG26" s="172"/>
      <c r="EH26" s="172"/>
      <c r="EI26" s="172"/>
      <c r="EJ26" s="172"/>
      <c r="EK26" s="172"/>
      <c r="EL26" s="172"/>
      <c r="EM26" s="172"/>
      <c r="EN26" s="172"/>
      <c r="EO26" s="172"/>
      <c r="EP26" s="172"/>
      <c r="EQ26" s="172"/>
      <c r="ER26" s="173"/>
      <c r="ES26" s="265" t="s">
        <v>46</v>
      </c>
      <c r="ET26" s="266"/>
      <c r="EU26" s="266"/>
      <c r="EV26" s="266"/>
      <c r="EW26" s="266"/>
      <c r="EX26" s="266"/>
      <c r="EY26" s="266"/>
      <c r="EZ26" s="266"/>
      <c r="FA26" s="266"/>
      <c r="FB26" s="266"/>
      <c r="FC26" s="266"/>
      <c r="FD26" s="266"/>
      <c r="FE26" s="267"/>
    </row>
    <row r="27" spans="1:161" ht="10.5" customHeight="1">
      <c r="A27" s="231" t="s">
        <v>129</v>
      </c>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6"/>
      <c r="BX27" s="167" t="s">
        <v>130</v>
      </c>
      <c r="BY27" s="168"/>
      <c r="BZ27" s="168"/>
      <c r="CA27" s="168"/>
      <c r="CB27" s="168"/>
      <c r="CC27" s="168"/>
      <c r="CD27" s="168"/>
      <c r="CE27" s="169"/>
      <c r="CF27" s="170" t="s">
        <v>131</v>
      </c>
      <c r="CG27" s="168"/>
      <c r="CH27" s="168"/>
      <c r="CI27" s="168"/>
      <c r="CJ27" s="168"/>
      <c r="CK27" s="168"/>
      <c r="CL27" s="168"/>
      <c r="CM27" s="168"/>
      <c r="CN27" s="168"/>
      <c r="CO27" s="168"/>
      <c r="CP27" s="168"/>
      <c r="CQ27" s="168"/>
      <c r="CR27" s="169"/>
      <c r="CS27" s="188"/>
      <c r="CT27" s="189"/>
      <c r="CU27" s="189"/>
      <c r="CV27" s="189"/>
      <c r="CW27" s="189"/>
      <c r="CX27" s="189"/>
      <c r="CY27" s="189"/>
      <c r="CZ27" s="189"/>
      <c r="DA27" s="189"/>
      <c r="DB27" s="189"/>
      <c r="DC27" s="189"/>
      <c r="DD27" s="189"/>
      <c r="DE27" s="190"/>
      <c r="DF27" s="171"/>
      <c r="DG27" s="172"/>
      <c r="DH27" s="172"/>
      <c r="DI27" s="172"/>
      <c r="DJ27" s="172"/>
      <c r="DK27" s="172"/>
      <c r="DL27" s="172"/>
      <c r="DM27" s="172"/>
      <c r="DN27" s="172"/>
      <c r="DO27" s="172"/>
      <c r="DP27" s="172"/>
      <c r="DQ27" s="172"/>
      <c r="DR27" s="173"/>
      <c r="DS27" s="171"/>
      <c r="DT27" s="172"/>
      <c r="DU27" s="172"/>
      <c r="DV27" s="172"/>
      <c r="DW27" s="172"/>
      <c r="DX27" s="172"/>
      <c r="DY27" s="172"/>
      <c r="DZ27" s="172"/>
      <c r="EA27" s="172"/>
      <c r="EB27" s="172"/>
      <c r="EC27" s="172"/>
      <c r="ED27" s="172"/>
      <c r="EE27" s="173"/>
      <c r="EF27" s="171"/>
      <c r="EG27" s="172"/>
      <c r="EH27" s="172"/>
      <c r="EI27" s="172"/>
      <c r="EJ27" s="172"/>
      <c r="EK27" s="172"/>
      <c r="EL27" s="172"/>
      <c r="EM27" s="172"/>
      <c r="EN27" s="172"/>
      <c r="EO27" s="172"/>
      <c r="EP27" s="172"/>
      <c r="EQ27" s="172"/>
      <c r="ER27" s="173"/>
      <c r="ES27" s="265" t="s">
        <v>46</v>
      </c>
      <c r="ET27" s="266"/>
      <c r="EU27" s="266"/>
      <c r="EV27" s="266"/>
      <c r="EW27" s="266"/>
      <c r="EX27" s="266"/>
      <c r="EY27" s="266"/>
      <c r="EZ27" s="266"/>
      <c r="FA27" s="266"/>
      <c r="FB27" s="266"/>
      <c r="FC27" s="266"/>
      <c r="FD27" s="266"/>
      <c r="FE27" s="267"/>
    </row>
    <row r="28" spans="1:161" ht="10.5" customHeight="1">
      <c r="A28" s="186" t="s">
        <v>132</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336"/>
      <c r="BX28" s="167" t="s">
        <v>133</v>
      </c>
      <c r="BY28" s="168"/>
      <c r="BZ28" s="168"/>
      <c r="CA28" s="168"/>
      <c r="CB28" s="168"/>
      <c r="CC28" s="168"/>
      <c r="CD28" s="168"/>
      <c r="CE28" s="169"/>
      <c r="CF28" s="170" t="s">
        <v>134</v>
      </c>
      <c r="CG28" s="168"/>
      <c r="CH28" s="168"/>
      <c r="CI28" s="168"/>
      <c r="CJ28" s="168"/>
      <c r="CK28" s="168"/>
      <c r="CL28" s="168"/>
      <c r="CM28" s="168"/>
      <c r="CN28" s="168"/>
      <c r="CO28" s="168"/>
      <c r="CP28" s="168"/>
      <c r="CQ28" s="168"/>
      <c r="CR28" s="169"/>
      <c r="CS28" s="188"/>
      <c r="CT28" s="189"/>
      <c r="CU28" s="189"/>
      <c r="CV28" s="189"/>
      <c r="CW28" s="189"/>
      <c r="CX28" s="189"/>
      <c r="CY28" s="189"/>
      <c r="CZ28" s="189"/>
      <c r="DA28" s="189"/>
      <c r="DB28" s="189"/>
      <c r="DC28" s="189"/>
      <c r="DD28" s="189"/>
      <c r="DE28" s="190"/>
      <c r="DF28" s="171">
        <f>DF29+DF30+DF31</f>
        <v>429500</v>
      </c>
      <c r="DG28" s="172"/>
      <c r="DH28" s="172"/>
      <c r="DI28" s="172"/>
      <c r="DJ28" s="172"/>
      <c r="DK28" s="172"/>
      <c r="DL28" s="172"/>
      <c r="DM28" s="172"/>
      <c r="DN28" s="172"/>
      <c r="DO28" s="172"/>
      <c r="DP28" s="172"/>
      <c r="DQ28" s="172"/>
      <c r="DR28" s="173"/>
      <c r="DS28" s="171">
        <f>DS29+DS30+DS31</f>
        <v>429500</v>
      </c>
      <c r="DT28" s="172"/>
      <c r="DU28" s="172"/>
      <c r="DV28" s="172"/>
      <c r="DW28" s="172"/>
      <c r="DX28" s="172"/>
      <c r="DY28" s="172"/>
      <c r="DZ28" s="172"/>
      <c r="EA28" s="172"/>
      <c r="EB28" s="172"/>
      <c r="EC28" s="172"/>
      <c r="ED28" s="172"/>
      <c r="EE28" s="173"/>
      <c r="EF28" s="171">
        <f>EF29+EF30+EF31</f>
        <v>429500</v>
      </c>
      <c r="EG28" s="172"/>
      <c r="EH28" s="172"/>
      <c r="EI28" s="172"/>
      <c r="EJ28" s="172"/>
      <c r="EK28" s="172"/>
      <c r="EL28" s="172"/>
      <c r="EM28" s="172"/>
      <c r="EN28" s="172"/>
      <c r="EO28" s="172"/>
      <c r="EP28" s="172"/>
      <c r="EQ28" s="172"/>
      <c r="ER28" s="173"/>
      <c r="ES28" s="265" t="s">
        <v>46</v>
      </c>
      <c r="ET28" s="266"/>
      <c r="EU28" s="266"/>
      <c r="EV28" s="266"/>
      <c r="EW28" s="266"/>
      <c r="EX28" s="266"/>
      <c r="EY28" s="266"/>
      <c r="EZ28" s="266"/>
      <c r="FA28" s="266"/>
      <c r="FB28" s="266"/>
      <c r="FC28" s="266"/>
      <c r="FD28" s="266"/>
      <c r="FE28" s="267"/>
    </row>
    <row r="29" spans="1:161" ht="21.75" customHeight="1">
      <c r="A29" s="231" t="s">
        <v>135</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6"/>
      <c r="BX29" s="167" t="s">
        <v>136</v>
      </c>
      <c r="BY29" s="168"/>
      <c r="BZ29" s="168"/>
      <c r="CA29" s="168"/>
      <c r="CB29" s="168"/>
      <c r="CC29" s="168"/>
      <c r="CD29" s="168"/>
      <c r="CE29" s="169"/>
      <c r="CF29" s="170" t="s">
        <v>137</v>
      </c>
      <c r="CG29" s="168"/>
      <c r="CH29" s="168"/>
      <c r="CI29" s="168"/>
      <c r="CJ29" s="168"/>
      <c r="CK29" s="168"/>
      <c r="CL29" s="168"/>
      <c r="CM29" s="168"/>
      <c r="CN29" s="168"/>
      <c r="CO29" s="168"/>
      <c r="CP29" s="168"/>
      <c r="CQ29" s="168"/>
      <c r="CR29" s="169"/>
      <c r="CS29" s="188">
        <v>291</v>
      </c>
      <c r="CT29" s="189"/>
      <c r="CU29" s="189"/>
      <c r="CV29" s="189"/>
      <c r="CW29" s="189"/>
      <c r="CX29" s="189"/>
      <c r="CY29" s="189"/>
      <c r="CZ29" s="189"/>
      <c r="DA29" s="189"/>
      <c r="DB29" s="189"/>
      <c r="DC29" s="189"/>
      <c r="DD29" s="189"/>
      <c r="DE29" s="190"/>
      <c r="DF29" s="171">
        <v>419600</v>
      </c>
      <c r="DG29" s="172"/>
      <c r="DH29" s="172"/>
      <c r="DI29" s="172"/>
      <c r="DJ29" s="172"/>
      <c r="DK29" s="172"/>
      <c r="DL29" s="172"/>
      <c r="DM29" s="172"/>
      <c r="DN29" s="172"/>
      <c r="DO29" s="172"/>
      <c r="DP29" s="172"/>
      <c r="DQ29" s="172"/>
      <c r="DR29" s="173"/>
      <c r="DS29" s="171">
        <v>419600</v>
      </c>
      <c r="DT29" s="172"/>
      <c r="DU29" s="172"/>
      <c r="DV29" s="172"/>
      <c r="DW29" s="172"/>
      <c r="DX29" s="172"/>
      <c r="DY29" s="172"/>
      <c r="DZ29" s="172"/>
      <c r="EA29" s="172"/>
      <c r="EB29" s="172"/>
      <c r="EC29" s="172"/>
      <c r="ED29" s="172"/>
      <c r="EE29" s="173"/>
      <c r="EF29" s="171">
        <v>419600</v>
      </c>
      <c r="EG29" s="172"/>
      <c r="EH29" s="172"/>
      <c r="EI29" s="172"/>
      <c r="EJ29" s="172"/>
      <c r="EK29" s="172"/>
      <c r="EL29" s="172"/>
      <c r="EM29" s="172"/>
      <c r="EN29" s="172"/>
      <c r="EO29" s="172"/>
      <c r="EP29" s="172"/>
      <c r="EQ29" s="172"/>
      <c r="ER29" s="173"/>
      <c r="ES29" s="265" t="s">
        <v>46</v>
      </c>
      <c r="ET29" s="266"/>
      <c r="EU29" s="266"/>
      <c r="EV29" s="266"/>
      <c r="EW29" s="266"/>
      <c r="EX29" s="266"/>
      <c r="EY29" s="266"/>
      <c r="EZ29" s="266"/>
      <c r="FA29" s="266"/>
      <c r="FB29" s="266"/>
      <c r="FC29" s="266"/>
      <c r="FD29" s="266"/>
      <c r="FE29" s="267"/>
    </row>
    <row r="30" spans="1:161" ht="21.75" customHeight="1">
      <c r="A30" s="231" t="s">
        <v>138</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6"/>
      <c r="BX30" s="167" t="s">
        <v>139</v>
      </c>
      <c r="BY30" s="168"/>
      <c r="BZ30" s="168"/>
      <c r="CA30" s="168"/>
      <c r="CB30" s="168"/>
      <c r="CC30" s="168"/>
      <c r="CD30" s="168"/>
      <c r="CE30" s="169"/>
      <c r="CF30" s="170" t="s">
        <v>140</v>
      </c>
      <c r="CG30" s="168"/>
      <c r="CH30" s="168"/>
      <c r="CI30" s="168"/>
      <c r="CJ30" s="168"/>
      <c r="CK30" s="168"/>
      <c r="CL30" s="168"/>
      <c r="CM30" s="168"/>
      <c r="CN30" s="168"/>
      <c r="CO30" s="168"/>
      <c r="CP30" s="168"/>
      <c r="CQ30" s="168"/>
      <c r="CR30" s="169"/>
      <c r="CS30" s="188">
        <v>291</v>
      </c>
      <c r="CT30" s="189"/>
      <c r="CU30" s="189"/>
      <c r="CV30" s="189"/>
      <c r="CW30" s="189"/>
      <c r="CX30" s="189"/>
      <c r="CY30" s="189"/>
      <c r="CZ30" s="189"/>
      <c r="DA30" s="189"/>
      <c r="DB30" s="189"/>
      <c r="DC30" s="189"/>
      <c r="DD30" s="189"/>
      <c r="DE30" s="190"/>
      <c r="DF30" s="171">
        <v>9900</v>
      </c>
      <c r="DG30" s="172"/>
      <c r="DH30" s="172"/>
      <c r="DI30" s="172"/>
      <c r="DJ30" s="172"/>
      <c r="DK30" s="172"/>
      <c r="DL30" s="172"/>
      <c r="DM30" s="172"/>
      <c r="DN30" s="172"/>
      <c r="DO30" s="172"/>
      <c r="DP30" s="172"/>
      <c r="DQ30" s="172"/>
      <c r="DR30" s="173"/>
      <c r="DS30" s="171">
        <v>9900</v>
      </c>
      <c r="DT30" s="172"/>
      <c r="DU30" s="172"/>
      <c r="DV30" s="172"/>
      <c r="DW30" s="172"/>
      <c r="DX30" s="172"/>
      <c r="DY30" s="172"/>
      <c r="DZ30" s="172"/>
      <c r="EA30" s="172"/>
      <c r="EB30" s="172"/>
      <c r="EC30" s="172"/>
      <c r="ED30" s="172"/>
      <c r="EE30" s="173"/>
      <c r="EF30" s="171">
        <v>9900</v>
      </c>
      <c r="EG30" s="172"/>
      <c r="EH30" s="172"/>
      <c r="EI30" s="172"/>
      <c r="EJ30" s="172"/>
      <c r="EK30" s="172"/>
      <c r="EL30" s="172"/>
      <c r="EM30" s="172"/>
      <c r="EN30" s="172"/>
      <c r="EO30" s="172"/>
      <c r="EP30" s="172"/>
      <c r="EQ30" s="172"/>
      <c r="ER30" s="173"/>
      <c r="ES30" s="265" t="s">
        <v>46</v>
      </c>
      <c r="ET30" s="266"/>
      <c r="EU30" s="266"/>
      <c r="EV30" s="266"/>
      <c r="EW30" s="266"/>
      <c r="EX30" s="266"/>
      <c r="EY30" s="266"/>
      <c r="EZ30" s="266"/>
      <c r="FA30" s="266"/>
      <c r="FB30" s="266"/>
      <c r="FC30" s="266"/>
      <c r="FD30" s="266"/>
      <c r="FE30" s="267"/>
    </row>
    <row r="31" spans="1:161" ht="10.5" customHeight="1">
      <c r="A31" s="231" t="s">
        <v>141</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6"/>
      <c r="BX31" s="167" t="s">
        <v>142</v>
      </c>
      <c r="BY31" s="168"/>
      <c r="BZ31" s="168"/>
      <c r="CA31" s="168"/>
      <c r="CB31" s="168"/>
      <c r="CC31" s="168"/>
      <c r="CD31" s="168"/>
      <c r="CE31" s="169"/>
      <c r="CF31" s="170" t="s">
        <v>143</v>
      </c>
      <c r="CG31" s="168"/>
      <c r="CH31" s="168"/>
      <c r="CI31" s="168"/>
      <c r="CJ31" s="168"/>
      <c r="CK31" s="168"/>
      <c r="CL31" s="168"/>
      <c r="CM31" s="168"/>
      <c r="CN31" s="168"/>
      <c r="CO31" s="168"/>
      <c r="CP31" s="168"/>
      <c r="CQ31" s="168"/>
      <c r="CR31" s="169"/>
      <c r="CS31" s="188"/>
      <c r="CT31" s="189"/>
      <c r="CU31" s="189"/>
      <c r="CV31" s="189"/>
      <c r="CW31" s="189"/>
      <c r="CX31" s="189"/>
      <c r="CY31" s="189"/>
      <c r="CZ31" s="189"/>
      <c r="DA31" s="189"/>
      <c r="DB31" s="189"/>
      <c r="DC31" s="189"/>
      <c r="DD31" s="189"/>
      <c r="DE31" s="190"/>
      <c r="DF31" s="171"/>
      <c r="DG31" s="172"/>
      <c r="DH31" s="172"/>
      <c r="DI31" s="172"/>
      <c r="DJ31" s="172"/>
      <c r="DK31" s="172"/>
      <c r="DL31" s="172"/>
      <c r="DM31" s="172"/>
      <c r="DN31" s="172"/>
      <c r="DO31" s="172"/>
      <c r="DP31" s="172"/>
      <c r="DQ31" s="172"/>
      <c r="DR31" s="173"/>
      <c r="DS31" s="171"/>
      <c r="DT31" s="172"/>
      <c r="DU31" s="172"/>
      <c r="DV31" s="172"/>
      <c r="DW31" s="172"/>
      <c r="DX31" s="172"/>
      <c r="DY31" s="172"/>
      <c r="DZ31" s="172"/>
      <c r="EA31" s="172"/>
      <c r="EB31" s="172"/>
      <c r="EC31" s="172"/>
      <c r="ED31" s="172"/>
      <c r="EE31" s="173"/>
      <c r="EF31" s="171"/>
      <c r="EG31" s="172"/>
      <c r="EH31" s="172"/>
      <c r="EI31" s="172"/>
      <c r="EJ31" s="172"/>
      <c r="EK31" s="172"/>
      <c r="EL31" s="172"/>
      <c r="EM31" s="172"/>
      <c r="EN31" s="172"/>
      <c r="EO31" s="172"/>
      <c r="EP31" s="172"/>
      <c r="EQ31" s="172"/>
      <c r="ER31" s="173"/>
      <c r="ES31" s="265" t="s">
        <v>46</v>
      </c>
      <c r="ET31" s="266"/>
      <c r="EU31" s="266"/>
      <c r="EV31" s="266"/>
      <c r="EW31" s="266"/>
      <c r="EX31" s="266"/>
      <c r="EY31" s="266"/>
      <c r="EZ31" s="266"/>
      <c r="FA31" s="266"/>
      <c r="FB31" s="266"/>
      <c r="FC31" s="266"/>
      <c r="FD31" s="266"/>
      <c r="FE31" s="267"/>
    </row>
    <row r="32" spans="1:161" ht="10.5" customHeight="1">
      <c r="A32" s="186" t="s">
        <v>144</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336"/>
      <c r="BX32" s="167" t="s">
        <v>145</v>
      </c>
      <c r="BY32" s="168"/>
      <c r="BZ32" s="168"/>
      <c r="CA32" s="168"/>
      <c r="CB32" s="168"/>
      <c r="CC32" s="168"/>
      <c r="CD32" s="168"/>
      <c r="CE32" s="169"/>
      <c r="CF32" s="170" t="s">
        <v>46</v>
      </c>
      <c r="CG32" s="168"/>
      <c r="CH32" s="168"/>
      <c r="CI32" s="168"/>
      <c r="CJ32" s="168"/>
      <c r="CK32" s="168"/>
      <c r="CL32" s="168"/>
      <c r="CM32" s="168"/>
      <c r="CN32" s="168"/>
      <c r="CO32" s="168"/>
      <c r="CP32" s="168"/>
      <c r="CQ32" s="168"/>
      <c r="CR32" s="169"/>
      <c r="CS32" s="188"/>
      <c r="CT32" s="189"/>
      <c r="CU32" s="189"/>
      <c r="CV32" s="189"/>
      <c r="CW32" s="189"/>
      <c r="CX32" s="189"/>
      <c r="CY32" s="189"/>
      <c r="CZ32" s="189"/>
      <c r="DA32" s="189"/>
      <c r="DB32" s="189"/>
      <c r="DC32" s="189"/>
      <c r="DD32" s="189"/>
      <c r="DE32" s="190"/>
      <c r="DF32" s="171"/>
      <c r="DG32" s="172"/>
      <c r="DH32" s="172"/>
      <c r="DI32" s="172"/>
      <c r="DJ32" s="172"/>
      <c r="DK32" s="172"/>
      <c r="DL32" s="172"/>
      <c r="DM32" s="172"/>
      <c r="DN32" s="172"/>
      <c r="DO32" s="172"/>
      <c r="DP32" s="172"/>
      <c r="DQ32" s="172"/>
      <c r="DR32" s="173"/>
      <c r="DS32" s="171"/>
      <c r="DT32" s="172"/>
      <c r="DU32" s="172"/>
      <c r="DV32" s="172"/>
      <c r="DW32" s="172"/>
      <c r="DX32" s="172"/>
      <c r="DY32" s="172"/>
      <c r="DZ32" s="172"/>
      <c r="EA32" s="172"/>
      <c r="EB32" s="172"/>
      <c r="EC32" s="172"/>
      <c r="ED32" s="172"/>
      <c r="EE32" s="173"/>
      <c r="EF32" s="171"/>
      <c r="EG32" s="172"/>
      <c r="EH32" s="172"/>
      <c r="EI32" s="172"/>
      <c r="EJ32" s="172"/>
      <c r="EK32" s="172"/>
      <c r="EL32" s="172"/>
      <c r="EM32" s="172"/>
      <c r="EN32" s="172"/>
      <c r="EO32" s="172"/>
      <c r="EP32" s="172"/>
      <c r="EQ32" s="172"/>
      <c r="ER32" s="173"/>
      <c r="ES32" s="265" t="s">
        <v>46</v>
      </c>
      <c r="ET32" s="266"/>
      <c r="EU32" s="266"/>
      <c r="EV32" s="266"/>
      <c r="EW32" s="266"/>
      <c r="EX32" s="266"/>
      <c r="EY32" s="266"/>
      <c r="EZ32" s="266"/>
      <c r="FA32" s="266"/>
      <c r="FB32" s="266"/>
      <c r="FC32" s="266"/>
      <c r="FD32" s="266"/>
      <c r="FE32" s="267"/>
    </row>
    <row r="33" spans="1:161" ht="21.75" customHeight="1">
      <c r="A33" s="231" t="s">
        <v>146</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6"/>
      <c r="BX33" s="167" t="s">
        <v>147</v>
      </c>
      <c r="BY33" s="168"/>
      <c r="BZ33" s="168"/>
      <c r="CA33" s="168"/>
      <c r="CB33" s="168"/>
      <c r="CC33" s="168"/>
      <c r="CD33" s="168"/>
      <c r="CE33" s="169"/>
      <c r="CF33" s="170" t="s">
        <v>148</v>
      </c>
      <c r="CG33" s="168"/>
      <c r="CH33" s="168"/>
      <c r="CI33" s="168"/>
      <c r="CJ33" s="168"/>
      <c r="CK33" s="168"/>
      <c r="CL33" s="168"/>
      <c r="CM33" s="168"/>
      <c r="CN33" s="168"/>
      <c r="CO33" s="168"/>
      <c r="CP33" s="168"/>
      <c r="CQ33" s="168"/>
      <c r="CR33" s="169"/>
      <c r="CS33" s="188"/>
      <c r="CT33" s="189"/>
      <c r="CU33" s="189"/>
      <c r="CV33" s="189"/>
      <c r="CW33" s="189"/>
      <c r="CX33" s="189"/>
      <c r="CY33" s="189"/>
      <c r="CZ33" s="189"/>
      <c r="DA33" s="189"/>
      <c r="DB33" s="189"/>
      <c r="DC33" s="189"/>
      <c r="DD33" s="189"/>
      <c r="DE33" s="190"/>
      <c r="DF33" s="171"/>
      <c r="DG33" s="172"/>
      <c r="DH33" s="172"/>
      <c r="DI33" s="172"/>
      <c r="DJ33" s="172"/>
      <c r="DK33" s="172"/>
      <c r="DL33" s="172"/>
      <c r="DM33" s="172"/>
      <c r="DN33" s="172"/>
      <c r="DO33" s="172"/>
      <c r="DP33" s="172"/>
      <c r="DQ33" s="172"/>
      <c r="DR33" s="173"/>
      <c r="DS33" s="171"/>
      <c r="DT33" s="172"/>
      <c r="DU33" s="172"/>
      <c r="DV33" s="172"/>
      <c r="DW33" s="172"/>
      <c r="DX33" s="172"/>
      <c r="DY33" s="172"/>
      <c r="DZ33" s="172"/>
      <c r="EA33" s="172"/>
      <c r="EB33" s="172"/>
      <c r="EC33" s="172"/>
      <c r="ED33" s="172"/>
      <c r="EE33" s="173"/>
      <c r="EF33" s="171"/>
      <c r="EG33" s="172"/>
      <c r="EH33" s="172"/>
      <c r="EI33" s="172"/>
      <c r="EJ33" s="172"/>
      <c r="EK33" s="172"/>
      <c r="EL33" s="172"/>
      <c r="EM33" s="172"/>
      <c r="EN33" s="172"/>
      <c r="EO33" s="172"/>
      <c r="EP33" s="172"/>
      <c r="EQ33" s="172"/>
      <c r="ER33" s="173"/>
      <c r="ES33" s="265" t="s">
        <v>46</v>
      </c>
      <c r="ET33" s="266"/>
      <c r="EU33" s="266"/>
      <c r="EV33" s="266"/>
      <c r="EW33" s="266"/>
      <c r="EX33" s="266"/>
      <c r="EY33" s="266"/>
      <c r="EZ33" s="266"/>
      <c r="FA33" s="266"/>
      <c r="FB33" s="266"/>
      <c r="FC33" s="266"/>
      <c r="FD33" s="266"/>
      <c r="FE33" s="267"/>
    </row>
    <row r="34" spans="1:161" ht="10.5" customHeight="1">
      <c r="A34" s="231" t="s">
        <v>149</v>
      </c>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6"/>
      <c r="BX34" s="167" t="s">
        <v>150</v>
      </c>
      <c r="BY34" s="168"/>
      <c r="BZ34" s="168"/>
      <c r="CA34" s="168"/>
      <c r="CB34" s="168"/>
      <c r="CC34" s="168"/>
      <c r="CD34" s="168"/>
      <c r="CE34" s="169"/>
      <c r="CF34" s="170" t="s">
        <v>151</v>
      </c>
      <c r="CG34" s="168"/>
      <c r="CH34" s="168"/>
      <c r="CI34" s="168"/>
      <c r="CJ34" s="168"/>
      <c r="CK34" s="168"/>
      <c r="CL34" s="168"/>
      <c r="CM34" s="168"/>
      <c r="CN34" s="168"/>
      <c r="CO34" s="168"/>
      <c r="CP34" s="168"/>
      <c r="CQ34" s="168"/>
      <c r="CR34" s="169"/>
      <c r="CS34" s="188"/>
      <c r="CT34" s="189"/>
      <c r="CU34" s="189"/>
      <c r="CV34" s="189"/>
      <c r="CW34" s="189"/>
      <c r="CX34" s="189"/>
      <c r="CY34" s="189"/>
      <c r="CZ34" s="189"/>
      <c r="DA34" s="189"/>
      <c r="DB34" s="189"/>
      <c r="DC34" s="189"/>
      <c r="DD34" s="189"/>
      <c r="DE34" s="190"/>
      <c r="DF34" s="171"/>
      <c r="DG34" s="172"/>
      <c r="DH34" s="172"/>
      <c r="DI34" s="172"/>
      <c r="DJ34" s="172"/>
      <c r="DK34" s="172"/>
      <c r="DL34" s="172"/>
      <c r="DM34" s="172"/>
      <c r="DN34" s="172"/>
      <c r="DO34" s="172"/>
      <c r="DP34" s="172"/>
      <c r="DQ34" s="172"/>
      <c r="DR34" s="173"/>
      <c r="DS34" s="171"/>
      <c r="DT34" s="172"/>
      <c r="DU34" s="172"/>
      <c r="DV34" s="172"/>
      <c r="DW34" s="172"/>
      <c r="DX34" s="172"/>
      <c r="DY34" s="172"/>
      <c r="DZ34" s="172"/>
      <c r="EA34" s="172"/>
      <c r="EB34" s="172"/>
      <c r="EC34" s="172"/>
      <c r="ED34" s="172"/>
      <c r="EE34" s="173"/>
      <c r="EF34" s="171"/>
      <c r="EG34" s="172"/>
      <c r="EH34" s="172"/>
      <c r="EI34" s="172"/>
      <c r="EJ34" s="172"/>
      <c r="EK34" s="172"/>
      <c r="EL34" s="172"/>
      <c r="EM34" s="172"/>
      <c r="EN34" s="172"/>
      <c r="EO34" s="172"/>
      <c r="EP34" s="172"/>
      <c r="EQ34" s="172"/>
      <c r="ER34" s="173"/>
      <c r="ES34" s="265" t="s">
        <v>46</v>
      </c>
      <c r="ET34" s="266"/>
      <c r="EU34" s="266"/>
      <c r="EV34" s="266"/>
      <c r="EW34" s="266"/>
      <c r="EX34" s="266"/>
      <c r="EY34" s="266"/>
      <c r="EZ34" s="266"/>
      <c r="FA34" s="266"/>
      <c r="FB34" s="266"/>
      <c r="FC34" s="266"/>
      <c r="FD34" s="266"/>
      <c r="FE34" s="267"/>
    </row>
    <row r="35" spans="1:161" ht="21.75" customHeight="1">
      <c r="A35" s="231" t="s">
        <v>152</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6"/>
      <c r="BX35" s="167" t="s">
        <v>153</v>
      </c>
      <c r="BY35" s="168"/>
      <c r="BZ35" s="168"/>
      <c r="CA35" s="168"/>
      <c r="CB35" s="168"/>
      <c r="CC35" s="168"/>
      <c r="CD35" s="168"/>
      <c r="CE35" s="169"/>
      <c r="CF35" s="170" t="s">
        <v>154</v>
      </c>
      <c r="CG35" s="168"/>
      <c r="CH35" s="168"/>
      <c r="CI35" s="168"/>
      <c r="CJ35" s="168"/>
      <c r="CK35" s="168"/>
      <c r="CL35" s="168"/>
      <c r="CM35" s="168"/>
      <c r="CN35" s="168"/>
      <c r="CO35" s="168"/>
      <c r="CP35" s="168"/>
      <c r="CQ35" s="168"/>
      <c r="CR35" s="169"/>
      <c r="CS35" s="188"/>
      <c r="CT35" s="189"/>
      <c r="CU35" s="189"/>
      <c r="CV35" s="189"/>
      <c r="CW35" s="189"/>
      <c r="CX35" s="189"/>
      <c r="CY35" s="189"/>
      <c r="CZ35" s="189"/>
      <c r="DA35" s="189"/>
      <c r="DB35" s="189"/>
      <c r="DC35" s="189"/>
      <c r="DD35" s="189"/>
      <c r="DE35" s="190"/>
      <c r="DF35" s="171"/>
      <c r="DG35" s="172"/>
      <c r="DH35" s="172"/>
      <c r="DI35" s="172"/>
      <c r="DJ35" s="172"/>
      <c r="DK35" s="172"/>
      <c r="DL35" s="172"/>
      <c r="DM35" s="172"/>
      <c r="DN35" s="172"/>
      <c r="DO35" s="172"/>
      <c r="DP35" s="172"/>
      <c r="DQ35" s="172"/>
      <c r="DR35" s="173"/>
      <c r="DS35" s="171"/>
      <c r="DT35" s="172"/>
      <c r="DU35" s="172"/>
      <c r="DV35" s="172"/>
      <c r="DW35" s="172"/>
      <c r="DX35" s="172"/>
      <c r="DY35" s="172"/>
      <c r="DZ35" s="172"/>
      <c r="EA35" s="172"/>
      <c r="EB35" s="172"/>
      <c r="EC35" s="172"/>
      <c r="ED35" s="172"/>
      <c r="EE35" s="173"/>
      <c r="EF35" s="171"/>
      <c r="EG35" s="172"/>
      <c r="EH35" s="172"/>
      <c r="EI35" s="172"/>
      <c r="EJ35" s="172"/>
      <c r="EK35" s="172"/>
      <c r="EL35" s="172"/>
      <c r="EM35" s="172"/>
      <c r="EN35" s="172"/>
      <c r="EO35" s="172"/>
      <c r="EP35" s="172"/>
      <c r="EQ35" s="172"/>
      <c r="ER35" s="173"/>
      <c r="ES35" s="265" t="s">
        <v>46</v>
      </c>
      <c r="ET35" s="266"/>
      <c r="EU35" s="266"/>
      <c r="EV35" s="266"/>
      <c r="EW35" s="266"/>
      <c r="EX35" s="266"/>
      <c r="EY35" s="266"/>
      <c r="EZ35" s="266"/>
      <c r="FA35" s="266"/>
      <c r="FB35" s="266"/>
      <c r="FC35" s="266"/>
      <c r="FD35" s="266"/>
      <c r="FE35" s="267"/>
    </row>
    <row r="36" spans="1:161" ht="10.5" customHeight="1">
      <c r="A36" s="186" t="s">
        <v>155</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336"/>
      <c r="BX36" s="167" t="s">
        <v>156</v>
      </c>
      <c r="BY36" s="168"/>
      <c r="BZ36" s="168"/>
      <c r="CA36" s="168"/>
      <c r="CB36" s="168"/>
      <c r="CC36" s="168"/>
      <c r="CD36" s="168"/>
      <c r="CE36" s="169"/>
      <c r="CF36" s="170" t="s">
        <v>46</v>
      </c>
      <c r="CG36" s="168"/>
      <c r="CH36" s="168"/>
      <c r="CI36" s="168"/>
      <c r="CJ36" s="168"/>
      <c r="CK36" s="168"/>
      <c r="CL36" s="168"/>
      <c r="CM36" s="168"/>
      <c r="CN36" s="168"/>
      <c r="CO36" s="168"/>
      <c r="CP36" s="168"/>
      <c r="CQ36" s="168"/>
      <c r="CR36" s="169"/>
      <c r="CS36" s="188"/>
      <c r="CT36" s="189"/>
      <c r="CU36" s="189"/>
      <c r="CV36" s="189"/>
      <c r="CW36" s="189"/>
      <c r="CX36" s="189"/>
      <c r="CY36" s="189"/>
      <c r="CZ36" s="189"/>
      <c r="DA36" s="189"/>
      <c r="DB36" s="189"/>
      <c r="DC36" s="189"/>
      <c r="DD36" s="189"/>
      <c r="DE36" s="190"/>
      <c r="DF36" s="171"/>
      <c r="DG36" s="172"/>
      <c r="DH36" s="172"/>
      <c r="DI36" s="172"/>
      <c r="DJ36" s="172"/>
      <c r="DK36" s="172"/>
      <c r="DL36" s="172"/>
      <c r="DM36" s="172"/>
      <c r="DN36" s="172"/>
      <c r="DO36" s="172"/>
      <c r="DP36" s="172"/>
      <c r="DQ36" s="172"/>
      <c r="DR36" s="173"/>
      <c r="DS36" s="171"/>
      <c r="DT36" s="172"/>
      <c r="DU36" s="172"/>
      <c r="DV36" s="172"/>
      <c r="DW36" s="172"/>
      <c r="DX36" s="172"/>
      <c r="DY36" s="172"/>
      <c r="DZ36" s="172"/>
      <c r="EA36" s="172"/>
      <c r="EB36" s="172"/>
      <c r="EC36" s="172"/>
      <c r="ED36" s="172"/>
      <c r="EE36" s="173"/>
      <c r="EF36" s="171"/>
      <c r="EG36" s="172"/>
      <c r="EH36" s="172"/>
      <c r="EI36" s="172"/>
      <c r="EJ36" s="172"/>
      <c r="EK36" s="172"/>
      <c r="EL36" s="172"/>
      <c r="EM36" s="172"/>
      <c r="EN36" s="172"/>
      <c r="EO36" s="172"/>
      <c r="EP36" s="172"/>
      <c r="EQ36" s="172"/>
      <c r="ER36" s="173"/>
      <c r="ES36" s="265" t="s">
        <v>46</v>
      </c>
      <c r="ET36" s="266"/>
      <c r="EU36" s="266"/>
      <c r="EV36" s="266"/>
      <c r="EW36" s="266"/>
      <c r="EX36" s="266"/>
      <c r="EY36" s="266"/>
      <c r="EZ36" s="266"/>
      <c r="FA36" s="266"/>
      <c r="FB36" s="266"/>
      <c r="FC36" s="266"/>
      <c r="FD36" s="266"/>
      <c r="FE36" s="267"/>
    </row>
    <row r="37" spans="1:161" ht="21.75" customHeight="1">
      <c r="A37" s="231" t="s">
        <v>157</v>
      </c>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6"/>
      <c r="BX37" s="167" t="s">
        <v>158</v>
      </c>
      <c r="BY37" s="168"/>
      <c r="BZ37" s="168"/>
      <c r="CA37" s="168"/>
      <c r="CB37" s="168"/>
      <c r="CC37" s="168"/>
      <c r="CD37" s="168"/>
      <c r="CE37" s="169"/>
      <c r="CF37" s="170" t="s">
        <v>159</v>
      </c>
      <c r="CG37" s="168"/>
      <c r="CH37" s="168"/>
      <c r="CI37" s="168"/>
      <c r="CJ37" s="168"/>
      <c r="CK37" s="168"/>
      <c r="CL37" s="168"/>
      <c r="CM37" s="168"/>
      <c r="CN37" s="168"/>
      <c r="CO37" s="168"/>
      <c r="CP37" s="168"/>
      <c r="CQ37" s="168"/>
      <c r="CR37" s="169"/>
      <c r="CS37" s="188"/>
      <c r="CT37" s="189"/>
      <c r="CU37" s="189"/>
      <c r="CV37" s="189"/>
      <c r="CW37" s="189"/>
      <c r="CX37" s="189"/>
      <c r="CY37" s="189"/>
      <c r="CZ37" s="189"/>
      <c r="DA37" s="189"/>
      <c r="DB37" s="189"/>
      <c r="DC37" s="189"/>
      <c r="DD37" s="189"/>
      <c r="DE37" s="190"/>
      <c r="DF37" s="171"/>
      <c r="DG37" s="172"/>
      <c r="DH37" s="172"/>
      <c r="DI37" s="172"/>
      <c r="DJ37" s="172"/>
      <c r="DK37" s="172"/>
      <c r="DL37" s="172"/>
      <c r="DM37" s="172"/>
      <c r="DN37" s="172"/>
      <c r="DO37" s="172"/>
      <c r="DP37" s="172"/>
      <c r="DQ37" s="172"/>
      <c r="DR37" s="173"/>
      <c r="DS37" s="171"/>
      <c r="DT37" s="172"/>
      <c r="DU37" s="172"/>
      <c r="DV37" s="172"/>
      <c r="DW37" s="172"/>
      <c r="DX37" s="172"/>
      <c r="DY37" s="172"/>
      <c r="DZ37" s="172"/>
      <c r="EA37" s="172"/>
      <c r="EB37" s="172"/>
      <c r="EC37" s="172"/>
      <c r="ED37" s="172"/>
      <c r="EE37" s="173"/>
      <c r="EF37" s="171"/>
      <c r="EG37" s="172"/>
      <c r="EH37" s="172"/>
      <c r="EI37" s="172"/>
      <c r="EJ37" s="172"/>
      <c r="EK37" s="172"/>
      <c r="EL37" s="172"/>
      <c r="EM37" s="172"/>
      <c r="EN37" s="172"/>
      <c r="EO37" s="172"/>
      <c r="EP37" s="172"/>
      <c r="EQ37" s="172"/>
      <c r="ER37" s="173"/>
      <c r="ES37" s="265" t="s">
        <v>46</v>
      </c>
      <c r="ET37" s="266"/>
      <c r="EU37" s="266"/>
      <c r="EV37" s="266"/>
      <c r="EW37" s="266"/>
      <c r="EX37" s="266"/>
      <c r="EY37" s="266"/>
      <c r="EZ37" s="266"/>
      <c r="FA37" s="266"/>
      <c r="FB37" s="266"/>
      <c r="FC37" s="266"/>
      <c r="FD37" s="266"/>
      <c r="FE37" s="267"/>
    </row>
    <row r="38" spans="1:161" ht="12.75" customHeight="1">
      <c r="A38" s="186" t="s">
        <v>160</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336"/>
      <c r="BX38" s="167" t="s">
        <v>161</v>
      </c>
      <c r="BY38" s="168"/>
      <c r="BZ38" s="168"/>
      <c r="CA38" s="168"/>
      <c r="CB38" s="168"/>
      <c r="CC38" s="168"/>
      <c r="CD38" s="168"/>
      <c r="CE38" s="169"/>
      <c r="CF38" s="170" t="s">
        <v>46</v>
      </c>
      <c r="CG38" s="168"/>
      <c r="CH38" s="168"/>
      <c r="CI38" s="168"/>
      <c r="CJ38" s="168"/>
      <c r="CK38" s="168"/>
      <c r="CL38" s="168"/>
      <c r="CM38" s="168"/>
      <c r="CN38" s="168"/>
      <c r="CO38" s="168"/>
      <c r="CP38" s="168"/>
      <c r="CQ38" s="168"/>
      <c r="CR38" s="169"/>
      <c r="CS38" s="188"/>
      <c r="CT38" s="189"/>
      <c r="CU38" s="189"/>
      <c r="CV38" s="189"/>
      <c r="CW38" s="189"/>
      <c r="CX38" s="189"/>
      <c r="CY38" s="189"/>
      <c r="CZ38" s="189"/>
      <c r="DA38" s="189"/>
      <c r="DB38" s="189"/>
      <c r="DC38" s="189"/>
      <c r="DD38" s="189"/>
      <c r="DE38" s="190"/>
      <c r="DF38" s="171">
        <f>DF42</f>
        <v>7789732.98</v>
      </c>
      <c r="DG38" s="172"/>
      <c r="DH38" s="172"/>
      <c r="DI38" s="172"/>
      <c r="DJ38" s="172"/>
      <c r="DK38" s="172"/>
      <c r="DL38" s="172"/>
      <c r="DM38" s="172"/>
      <c r="DN38" s="172"/>
      <c r="DO38" s="172"/>
      <c r="DP38" s="172"/>
      <c r="DQ38" s="172"/>
      <c r="DR38" s="173"/>
      <c r="DS38" s="171">
        <f>DS42</f>
        <v>804792</v>
      </c>
      <c r="DT38" s="172"/>
      <c r="DU38" s="172"/>
      <c r="DV38" s="172"/>
      <c r="DW38" s="172"/>
      <c r="DX38" s="172"/>
      <c r="DY38" s="172"/>
      <c r="DZ38" s="172"/>
      <c r="EA38" s="172"/>
      <c r="EB38" s="172"/>
      <c r="EC38" s="172"/>
      <c r="ED38" s="172"/>
      <c r="EE38" s="173"/>
      <c r="EF38" s="171">
        <f>EF42</f>
        <v>804792</v>
      </c>
      <c r="EG38" s="172"/>
      <c r="EH38" s="172"/>
      <c r="EI38" s="172"/>
      <c r="EJ38" s="172"/>
      <c r="EK38" s="172"/>
      <c r="EL38" s="172"/>
      <c r="EM38" s="172"/>
      <c r="EN38" s="172"/>
      <c r="EO38" s="172"/>
      <c r="EP38" s="172"/>
      <c r="EQ38" s="172"/>
      <c r="ER38" s="173"/>
      <c r="ES38" s="309"/>
      <c r="ET38" s="310"/>
      <c r="EU38" s="310"/>
      <c r="EV38" s="310"/>
      <c r="EW38" s="310"/>
      <c r="EX38" s="310"/>
      <c r="EY38" s="310"/>
      <c r="EZ38" s="310"/>
      <c r="FA38" s="310"/>
      <c r="FB38" s="310"/>
      <c r="FC38" s="310"/>
      <c r="FD38" s="310"/>
      <c r="FE38" s="311"/>
    </row>
    <row r="39" spans="1:161" ht="21.75" customHeight="1">
      <c r="A39" s="231" t="s">
        <v>162</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6"/>
      <c r="BX39" s="167" t="s">
        <v>163</v>
      </c>
      <c r="BY39" s="168"/>
      <c r="BZ39" s="168"/>
      <c r="CA39" s="168"/>
      <c r="CB39" s="168"/>
      <c r="CC39" s="168"/>
      <c r="CD39" s="168"/>
      <c r="CE39" s="169"/>
      <c r="CF39" s="170" t="s">
        <v>164</v>
      </c>
      <c r="CG39" s="168"/>
      <c r="CH39" s="168"/>
      <c r="CI39" s="168"/>
      <c r="CJ39" s="168"/>
      <c r="CK39" s="168"/>
      <c r="CL39" s="168"/>
      <c r="CM39" s="168"/>
      <c r="CN39" s="168"/>
      <c r="CO39" s="168"/>
      <c r="CP39" s="168"/>
      <c r="CQ39" s="168"/>
      <c r="CR39" s="169"/>
      <c r="CS39" s="188"/>
      <c r="CT39" s="189"/>
      <c r="CU39" s="189"/>
      <c r="CV39" s="189"/>
      <c r="CW39" s="189"/>
      <c r="CX39" s="189"/>
      <c r="CY39" s="189"/>
      <c r="CZ39" s="189"/>
      <c r="DA39" s="189"/>
      <c r="DB39" s="189"/>
      <c r="DC39" s="189"/>
      <c r="DD39" s="189"/>
      <c r="DE39" s="190"/>
      <c r="DF39" s="171"/>
      <c r="DG39" s="172"/>
      <c r="DH39" s="172"/>
      <c r="DI39" s="172"/>
      <c r="DJ39" s="172"/>
      <c r="DK39" s="172"/>
      <c r="DL39" s="172"/>
      <c r="DM39" s="172"/>
      <c r="DN39" s="172"/>
      <c r="DO39" s="172"/>
      <c r="DP39" s="172"/>
      <c r="DQ39" s="172"/>
      <c r="DR39" s="173"/>
      <c r="DS39" s="171"/>
      <c r="DT39" s="172"/>
      <c r="DU39" s="172"/>
      <c r="DV39" s="172"/>
      <c r="DW39" s="172"/>
      <c r="DX39" s="172"/>
      <c r="DY39" s="172"/>
      <c r="DZ39" s="172"/>
      <c r="EA39" s="172"/>
      <c r="EB39" s="172"/>
      <c r="EC39" s="172"/>
      <c r="ED39" s="172"/>
      <c r="EE39" s="173"/>
      <c r="EF39" s="171"/>
      <c r="EG39" s="172"/>
      <c r="EH39" s="172"/>
      <c r="EI39" s="172"/>
      <c r="EJ39" s="172"/>
      <c r="EK39" s="172"/>
      <c r="EL39" s="172"/>
      <c r="EM39" s="172"/>
      <c r="EN39" s="172"/>
      <c r="EO39" s="172"/>
      <c r="EP39" s="172"/>
      <c r="EQ39" s="172"/>
      <c r="ER39" s="173"/>
      <c r="ES39" s="309"/>
      <c r="ET39" s="310"/>
      <c r="EU39" s="310"/>
      <c r="EV39" s="310"/>
      <c r="EW39" s="310"/>
      <c r="EX39" s="310"/>
      <c r="EY39" s="310"/>
      <c r="EZ39" s="310"/>
      <c r="FA39" s="310"/>
      <c r="FB39" s="310"/>
      <c r="FC39" s="310"/>
      <c r="FD39" s="310"/>
      <c r="FE39" s="311"/>
    </row>
    <row r="40" spans="1:161" ht="10.5" customHeight="1" thickBot="1">
      <c r="A40" s="231" t="s">
        <v>165</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6"/>
      <c r="BX40" s="193" t="s">
        <v>166</v>
      </c>
      <c r="BY40" s="194"/>
      <c r="BZ40" s="194"/>
      <c r="CA40" s="194"/>
      <c r="CB40" s="194"/>
      <c r="CC40" s="194"/>
      <c r="CD40" s="194"/>
      <c r="CE40" s="195"/>
      <c r="CF40" s="199" t="s">
        <v>167</v>
      </c>
      <c r="CG40" s="194"/>
      <c r="CH40" s="194"/>
      <c r="CI40" s="194"/>
      <c r="CJ40" s="194"/>
      <c r="CK40" s="194"/>
      <c r="CL40" s="194"/>
      <c r="CM40" s="194"/>
      <c r="CN40" s="194"/>
      <c r="CO40" s="194"/>
      <c r="CP40" s="194"/>
      <c r="CQ40" s="194"/>
      <c r="CR40" s="195"/>
      <c r="CS40" s="201"/>
      <c r="CT40" s="202"/>
      <c r="CU40" s="202"/>
      <c r="CV40" s="202"/>
      <c r="CW40" s="202"/>
      <c r="CX40" s="202"/>
      <c r="CY40" s="202"/>
      <c r="CZ40" s="202"/>
      <c r="DA40" s="202"/>
      <c r="DB40" s="202"/>
      <c r="DC40" s="202"/>
      <c r="DD40" s="202"/>
      <c r="DE40" s="203"/>
      <c r="DF40" s="207"/>
      <c r="DG40" s="208"/>
      <c r="DH40" s="208"/>
      <c r="DI40" s="208"/>
      <c r="DJ40" s="208"/>
      <c r="DK40" s="208"/>
      <c r="DL40" s="208"/>
      <c r="DM40" s="208"/>
      <c r="DN40" s="208"/>
      <c r="DO40" s="208"/>
      <c r="DP40" s="208"/>
      <c r="DQ40" s="208"/>
      <c r="DR40" s="209"/>
      <c r="DS40" s="207"/>
      <c r="DT40" s="208"/>
      <c r="DU40" s="208"/>
      <c r="DV40" s="208"/>
      <c r="DW40" s="208"/>
      <c r="DX40" s="208"/>
      <c r="DY40" s="208"/>
      <c r="DZ40" s="208"/>
      <c r="EA40" s="208"/>
      <c r="EB40" s="208"/>
      <c r="EC40" s="208"/>
      <c r="ED40" s="208"/>
      <c r="EE40" s="209"/>
      <c r="EF40" s="207"/>
      <c r="EG40" s="208"/>
      <c r="EH40" s="208"/>
      <c r="EI40" s="208"/>
      <c r="EJ40" s="208"/>
      <c r="EK40" s="208"/>
      <c r="EL40" s="208"/>
      <c r="EM40" s="208"/>
      <c r="EN40" s="208"/>
      <c r="EO40" s="208"/>
      <c r="EP40" s="208"/>
      <c r="EQ40" s="208"/>
      <c r="ER40" s="209"/>
      <c r="ES40" s="333"/>
      <c r="ET40" s="334"/>
      <c r="EU40" s="334"/>
      <c r="EV40" s="334"/>
      <c r="EW40" s="334"/>
      <c r="EX40" s="334"/>
      <c r="EY40" s="334"/>
      <c r="EZ40" s="334"/>
      <c r="FA40" s="334"/>
      <c r="FB40" s="334"/>
      <c r="FC40" s="334"/>
      <c r="FD40" s="334"/>
      <c r="FE40" s="335"/>
    </row>
    <row r="41" spans="1:161" ht="21.75" customHeight="1">
      <c r="A41" s="231" t="s">
        <v>168</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6"/>
      <c r="BX41" s="157" t="s">
        <v>169</v>
      </c>
      <c r="BY41" s="158"/>
      <c r="BZ41" s="158"/>
      <c r="CA41" s="158"/>
      <c r="CB41" s="158"/>
      <c r="CC41" s="158"/>
      <c r="CD41" s="158"/>
      <c r="CE41" s="159"/>
      <c r="CF41" s="160" t="s">
        <v>170</v>
      </c>
      <c r="CG41" s="158"/>
      <c r="CH41" s="158"/>
      <c r="CI41" s="158"/>
      <c r="CJ41" s="158"/>
      <c r="CK41" s="158"/>
      <c r="CL41" s="158"/>
      <c r="CM41" s="158"/>
      <c r="CN41" s="158"/>
      <c r="CO41" s="158"/>
      <c r="CP41" s="158"/>
      <c r="CQ41" s="158"/>
      <c r="CR41" s="159"/>
      <c r="CS41" s="225"/>
      <c r="CT41" s="226"/>
      <c r="CU41" s="226"/>
      <c r="CV41" s="226"/>
      <c r="CW41" s="226"/>
      <c r="CX41" s="226"/>
      <c r="CY41" s="226"/>
      <c r="CZ41" s="226"/>
      <c r="DA41" s="226"/>
      <c r="DB41" s="226"/>
      <c r="DC41" s="226"/>
      <c r="DD41" s="226"/>
      <c r="DE41" s="227"/>
      <c r="DF41" s="161"/>
      <c r="DG41" s="162"/>
      <c r="DH41" s="162"/>
      <c r="DI41" s="162"/>
      <c r="DJ41" s="162"/>
      <c r="DK41" s="162"/>
      <c r="DL41" s="162"/>
      <c r="DM41" s="162"/>
      <c r="DN41" s="162"/>
      <c r="DO41" s="162"/>
      <c r="DP41" s="162"/>
      <c r="DQ41" s="162"/>
      <c r="DR41" s="163"/>
      <c r="DS41" s="161"/>
      <c r="DT41" s="162"/>
      <c r="DU41" s="162"/>
      <c r="DV41" s="162"/>
      <c r="DW41" s="162"/>
      <c r="DX41" s="162"/>
      <c r="DY41" s="162"/>
      <c r="DZ41" s="162"/>
      <c r="EA41" s="162"/>
      <c r="EB41" s="162"/>
      <c r="EC41" s="162"/>
      <c r="ED41" s="162"/>
      <c r="EE41" s="163"/>
      <c r="EF41" s="161"/>
      <c r="EG41" s="162"/>
      <c r="EH41" s="162"/>
      <c r="EI41" s="162"/>
      <c r="EJ41" s="162"/>
      <c r="EK41" s="162"/>
      <c r="EL41" s="162"/>
      <c r="EM41" s="162"/>
      <c r="EN41" s="162"/>
      <c r="EO41" s="162"/>
      <c r="EP41" s="162"/>
      <c r="EQ41" s="162"/>
      <c r="ER41" s="163"/>
      <c r="ES41" s="330"/>
      <c r="ET41" s="331"/>
      <c r="EU41" s="331"/>
      <c r="EV41" s="331"/>
      <c r="EW41" s="331"/>
      <c r="EX41" s="331"/>
      <c r="EY41" s="331"/>
      <c r="EZ41" s="331"/>
      <c r="FA41" s="331"/>
      <c r="FB41" s="331"/>
      <c r="FC41" s="331"/>
      <c r="FD41" s="331"/>
      <c r="FE41" s="332"/>
    </row>
    <row r="42" spans="1:161" ht="11.25" customHeight="1">
      <c r="A42" s="259" t="s">
        <v>171</v>
      </c>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4"/>
      <c r="BX42" s="240" t="s">
        <v>172</v>
      </c>
      <c r="BY42" s="241"/>
      <c r="BZ42" s="241"/>
      <c r="CA42" s="241"/>
      <c r="CB42" s="241"/>
      <c r="CC42" s="241"/>
      <c r="CD42" s="241"/>
      <c r="CE42" s="242"/>
      <c r="CF42" s="243" t="s">
        <v>173</v>
      </c>
      <c r="CG42" s="241"/>
      <c r="CH42" s="241"/>
      <c r="CI42" s="241"/>
      <c r="CJ42" s="241"/>
      <c r="CK42" s="241"/>
      <c r="CL42" s="241"/>
      <c r="CM42" s="241"/>
      <c r="CN42" s="241"/>
      <c r="CO42" s="241"/>
      <c r="CP42" s="241"/>
      <c r="CQ42" s="241"/>
      <c r="CR42" s="242"/>
      <c r="CS42" s="329"/>
      <c r="CT42" s="245"/>
      <c r="CU42" s="245"/>
      <c r="CV42" s="245"/>
      <c r="CW42" s="245"/>
      <c r="CX42" s="245"/>
      <c r="CY42" s="245"/>
      <c r="CZ42" s="245"/>
      <c r="DA42" s="245"/>
      <c r="DB42" s="245"/>
      <c r="DC42" s="245"/>
      <c r="DD42" s="245"/>
      <c r="DE42" s="246"/>
      <c r="DF42" s="325">
        <f>DF44+DF45+DF46+DF47+DF48+DF49+DF50+DF51+DF52+DF53+DF54</f>
        <v>7789732.98</v>
      </c>
      <c r="DG42" s="248"/>
      <c r="DH42" s="248"/>
      <c r="DI42" s="248"/>
      <c r="DJ42" s="248"/>
      <c r="DK42" s="248"/>
      <c r="DL42" s="248"/>
      <c r="DM42" s="248"/>
      <c r="DN42" s="248"/>
      <c r="DO42" s="248"/>
      <c r="DP42" s="248"/>
      <c r="DQ42" s="248"/>
      <c r="DR42" s="249"/>
      <c r="DS42" s="325">
        <f>DS44+DS45+DS46+DS47+DS48+DS49+DS50+DS51+DS52+DS53</f>
        <v>804792</v>
      </c>
      <c r="DT42" s="248"/>
      <c r="DU42" s="248"/>
      <c r="DV42" s="248"/>
      <c r="DW42" s="248"/>
      <c r="DX42" s="248"/>
      <c r="DY42" s="248"/>
      <c r="DZ42" s="248"/>
      <c r="EA42" s="248"/>
      <c r="EB42" s="248"/>
      <c r="EC42" s="248"/>
      <c r="ED42" s="248"/>
      <c r="EE42" s="249"/>
      <c r="EF42" s="325">
        <f>EF44+EF45+EF46+EF47+EF48+EF49+EF50+EF51+EF52+EF53</f>
        <v>804792</v>
      </c>
      <c r="EG42" s="248"/>
      <c r="EH42" s="248"/>
      <c r="EI42" s="248"/>
      <c r="EJ42" s="248"/>
      <c r="EK42" s="248"/>
      <c r="EL42" s="248"/>
      <c r="EM42" s="248"/>
      <c r="EN42" s="248"/>
      <c r="EO42" s="248"/>
      <c r="EP42" s="248"/>
      <c r="EQ42" s="248"/>
      <c r="ER42" s="249"/>
      <c r="ES42" s="326"/>
      <c r="ET42" s="327"/>
      <c r="EU42" s="327"/>
      <c r="EV42" s="327"/>
      <c r="EW42" s="327"/>
      <c r="EX42" s="327"/>
      <c r="EY42" s="327"/>
      <c r="EZ42" s="327"/>
      <c r="FA42" s="327"/>
      <c r="FB42" s="327"/>
      <c r="FC42" s="327"/>
      <c r="FD42" s="327"/>
      <c r="FE42" s="328"/>
    </row>
    <row r="43" spans="1:161" ht="11.25" customHeight="1">
      <c r="A43" s="315" t="s">
        <v>174</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7"/>
      <c r="BX43" s="193"/>
      <c r="BY43" s="194"/>
      <c r="BZ43" s="194"/>
      <c r="CA43" s="194"/>
      <c r="CB43" s="194"/>
      <c r="CC43" s="194"/>
      <c r="CD43" s="194"/>
      <c r="CE43" s="195"/>
      <c r="CF43" s="199"/>
      <c r="CG43" s="194"/>
      <c r="CH43" s="194"/>
      <c r="CI43" s="194"/>
      <c r="CJ43" s="194"/>
      <c r="CK43" s="194"/>
      <c r="CL43" s="194"/>
      <c r="CM43" s="194"/>
      <c r="CN43" s="194"/>
      <c r="CO43" s="194"/>
      <c r="CP43" s="194"/>
      <c r="CQ43" s="194"/>
      <c r="CR43" s="195"/>
      <c r="CS43" s="201"/>
      <c r="CT43" s="202"/>
      <c r="CU43" s="202"/>
      <c r="CV43" s="202"/>
      <c r="CW43" s="202"/>
      <c r="CX43" s="202"/>
      <c r="CY43" s="202"/>
      <c r="CZ43" s="202"/>
      <c r="DA43" s="202"/>
      <c r="DB43" s="202"/>
      <c r="DC43" s="202"/>
      <c r="DD43" s="202"/>
      <c r="DE43" s="203"/>
      <c r="DF43" s="207"/>
      <c r="DG43" s="208"/>
      <c r="DH43" s="208"/>
      <c r="DI43" s="208"/>
      <c r="DJ43" s="208"/>
      <c r="DK43" s="208"/>
      <c r="DL43" s="208"/>
      <c r="DM43" s="208"/>
      <c r="DN43" s="208"/>
      <c r="DO43" s="208"/>
      <c r="DP43" s="208"/>
      <c r="DQ43" s="208"/>
      <c r="DR43" s="209"/>
      <c r="DS43" s="207"/>
      <c r="DT43" s="208"/>
      <c r="DU43" s="208"/>
      <c r="DV43" s="208"/>
      <c r="DW43" s="208"/>
      <c r="DX43" s="208"/>
      <c r="DY43" s="208"/>
      <c r="DZ43" s="208"/>
      <c r="EA43" s="208"/>
      <c r="EB43" s="208"/>
      <c r="EC43" s="208"/>
      <c r="ED43" s="208"/>
      <c r="EE43" s="209"/>
      <c r="EF43" s="207"/>
      <c r="EG43" s="208"/>
      <c r="EH43" s="208"/>
      <c r="EI43" s="208"/>
      <c r="EJ43" s="208"/>
      <c r="EK43" s="208"/>
      <c r="EL43" s="208"/>
      <c r="EM43" s="208"/>
      <c r="EN43" s="208"/>
      <c r="EO43" s="208"/>
      <c r="EP43" s="208"/>
      <c r="EQ43" s="208"/>
      <c r="ER43" s="209"/>
      <c r="ES43" s="333"/>
      <c r="ET43" s="334"/>
      <c r="EU43" s="334"/>
      <c r="EV43" s="334"/>
      <c r="EW43" s="334"/>
      <c r="EX43" s="334"/>
      <c r="EY43" s="334"/>
      <c r="EZ43" s="334"/>
      <c r="FA43" s="334"/>
      <c r="FB43" s="334"/>
      <c r="FC43" s="334"/>
      <c r="FD43" s="334"/>
      <c r="FE43" s="335"/>
    </row>
    <row r="44" spans="1:161" ht="11.25" customHeight="1">
      <c r="A44" s="283" t="s">
        <v>404</v>
      </c>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c r="BS44" s="292"/>
      <c r="BT44" s="292"/>
      <c r="BU44" s="292"/>
      <c r="BV44" s="292"/>
      <c r="BW44" s="293"/>
      <c r="BX44" s="286" t="s">
        <v>405</v>
      </c>
      <c r="BY44" s="287"/>
      <c r="BZ44" s="287"/>
      <c r="CA44" s="287"/>
      <c r="CB44" s="287"/>
      <c r="CC44" s="287"/>
      <c r="CD44" s="287"/>
      <c r="CE44" s="288"/>
      <c r="CF44" s="275" t="s">
        <v>173</v>
      </c>
      <c r="CG44" s="287"/>
      <c r="CH44" s="287"/>
      <c r="CI44" s="287"/>
      <c r="CJ44" s="287"/>
      <c r="CK44" s="287"/>
      <c r="CL44" s="287"/>
      <c r="CM44" s="287"/>
      <c r="CN44" s="287"/>
      <c r="CO44" s="287"/>
      <c r="CP44" s="287"/>
      <c r="CQ44" s="287"/>
      <c r="CR44" s="288"/>
      <c r="CS44" s="278">
        <v>221</v>
      </c>
      <c r="CT44" s="350"/>
      <c r="CU44" s="350"/>
      <c r="CV44" s="350"/>
      <c r="CW44" s="350"/>
      <c r="CX44" s="350"/>
      <c r="CY44" s="350"/>
      <c r="CZ44" s="350"/>
      <c r="DA44" s="350"/>
      <c r="DB44" s="350"/>
      <c r="DC44" s="350"/>
      <c r="DD44" s="350"/>
      <c r="DE44" s="351"/>
      <c r="DF44" s="359">
        <f>3000+16800+11400+47400+6950</f>
        <v>85550</v>
      </c>
      <c r="DG44" s="360"/>
      <c r="DH44" s="360"/>
      <c r="DI44" s="360"/>
      <c r="DJ44" s="360"/>
      <c r="DK44" s="360"/>
      <c r="DL44" s="360"/>
      <c r="DM44" s="360"/>
      <c r="DN44" s="360"/>
      <c r="DO44" s="360"/>
      <c r="DP44" s="360"/>
      <c r="DQ44" s="360"/>
      <c r="DR44" s="361"/>
      <c r="DS44" s="359">
        <f>3000+16800+11400+47400+6950</f>
        <v>85550</v>
      </c>
      <c r="DT44" s="360"/>
      <c r="DU44" s="360"/>
      <c r="DV44" s="360"/>
      <c r="DW44" s="360"/>
      <c r="DX44" s="360"/>
      <c r="DY44" s="360"/>
      <c r="DZ44" s="360"/>
      <c r="EA44" s="360"/>
      <c r="EB44" s="360"/>
      <c r="EC44" s="360"/>
      <c r="ED44" s="360"/>
      <c r="EE44" s="361"/>
      <c r="EF44" s="359">
        <f>3000+16800+11400+47400+6950</f>
        <v>85550</v>
      </c>
      <c r="EG44" s="360"/>
      <c r="EH44" s="360"/>
      <c r="EI44" s="360"/>
      <c r="EJ44" s="360"/>
      <c r="EK44" s="360"/>
      <c r="EL44" s="360"/>
      <c r="EM44" s="360"/>
      <c r="EN44" s="360"/>
      <c r="EO44" s="360"/>
      <c r="EP44" s="360"/>
      <c r="EQ44" s="360"/>
      <c r="ER44" s="361"/>
      <c r="ES44" s="352"/>
      <c r="ET44" s="353"/>
      <c r="EU44" s="353"/>
      <c r="EV44" s="353"/>
      <c r="EW44" s="353"/>
      <c r="EX44" s="353"/>
      <c r="EY44" s="353"/>
      <c r="EZ44" s="353"/>
      <c r="FA44" s="353"/>
      <c r="FB44" s="353"/>
      <c r="FC44" s="353"/>
      <c r="FD44" s="353"/>
      <c r="FE44" s="354"/>
    </row>
    <row r="45" spans="1:161" ht="11.25" customHeight="1">
      <c r="A45" s="283" t="s">
        <v>410</v>
      </c>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c r="BS45" s="292"/>
      <c r="BT45" s="292"/>
      <c r="BU45" s="292"/>
      <c r="BV45" s="292"/>
      <c r="BW45" s="293"/>
      <c r="BX45" s="286" t="s">
        <v>406</v>
      </c>
      <c r="BY45" s="287"/>
      <c r="BZ45" s="287"/>
      <c r="CA45" s="287"/>
      <c r="CB45" s="287"/>
      <c r="CC45" s="287"/>
      <c r="CD45" s="287"/>
      <c r="CE45" s="288"/>
      <c r="CF45" s="275" t="s">
        <v>173</v>
      </c>
      <c r="CG45" s="287"/>
      <c r="CH45" s="287"/>
      <c r="CI45" s="287"/>
      <c r="CJ45" s="287"/>
      <c r="CK45" s="287"/>
      <c r="CL45" s="287"/>
      <c r="CM45" s="287"/>
      <c r="CN45" s="287"/>
      <c r="CO45" s="287"/>
      <c r="CP45" s="287"/>
      <c r="CQ45" s="287"/>
      <c r="CR45" s="288"/>
      <c r="CS45" s="278">
        <v>223</v>
      </c>
      <c r="CT45" s="350"/>
      <c r="CU45" s="350"/>
      <c r="CV45" s="350"/>
      <c r="CW45" s="350"/>
      <c r="CX45" s="350"/>
      <c r="CY45" s="350"/>
      <c r="CZ45" s="350"/>
      <c r="DA45" s="350"/>
      <c r="DB45" s="350"/>
      <c r="DC45" s="350"/>
      <c r="DD45" s="350"/>
      <c r="DE45" s="351"/>
      <c r="DF45" s="359">
        <f>1372200+5488800</f>
        <v>6861000</v>
      </c>
      <c r="DG45" s="360"/>
      <c r="DH45" s="360"/>
      <c r="DI45" s="360"/>
      <c r="DJ45" s="360"/>
      <c r="DK45" s="360"/>
      <c r="DL45" s="360"/>
      <c r="DM45" s="360"/>
      <c r="DN45" s="360"/>
      <c r="DO45" s="360"/>
      <c r="DP45" s="360"/>
      <c r="DQ45" s="360"/>
      <c r="DR45" s="361"/>
      <c r="DS45" s="359"/>
      <c r="DT45" s="360"/>
      <c r="DU45" s="360"/>
      <c r="DV45" s="360"/>
      <c r="DW45" s="360"/>
      <c r="DX45" s="360"/>
      <c r="DY45" s="360"/>
      <c r="DZ45" s="360"/>
      <c r="EA45" s="360"/>
      <c r="EB45" s="360"/>
      <c r="EC45" s="360"/>
      <c r="ED45" s="360"/>
      <c r="EE45" s="361"/>
      <c r="EF45" s="359"/>
      <c r="EG45" s="360"/>
      <c r="EH45" s="360"/>
      <c r="EI45" s="360"/>
      <c r="EJ45" s="360"/>
      <c r="EK45" s="360"/>
      <c r="EL45" s="360"/>
      <c r="EM45" s="360"/>
      <c r="EN45" s="360"/>
      <c r="EO45" s="360"/>
      <c r="EP45" s="360"/>
      <c r="EQ45" s="360"/>
      <c r="ER45" s="361"/>
      <c r="ES45" s="352"/>
      <c r="ET45" s="353"/>
      <c r="EU45" s="353"/>
      <c r="EV45" s="353"/>
      <c r="EW45" s="353"/>
      <c r="EX45" s="353"/>
      <c r="EY45" s="353"/>
      <c r="EZ45" s="353"/>
      <c r="FA45" s="353"/>
      <c r="FB45" s="353"/>
      <c r="FC45" s="353"/>
      <c r="FD45" s="353"/>
      <c r="FE45" s="354"/>
    </row>
    <row r="46" spans="1:161" ht="11.25" customHeight="1">
      <c r="A46" s="283" t="s">
        <v>449</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5"/>
      <c r="BX46" s="286" t="s">
        <v>407</v>
      </c>
      <c r="BY46" s="276"/>
      <c r="BZ46" s="276"/>
      <c r="CA46" s="276"/>
      <c r="CB46" s="276"/>
      <c r="CC46" s="276"/>
      <c r="CD46" s="276"/>
      <c r="CE46" s="277"/>
      <c r="CF46" s="275" t="s">
        <v>173</v>
      </c>
      <c r="CG46" s="276"/>
      <c r="CH46" s="276"/>
      <c r="CI46" s="276"/>
      <c r="CJ46" s="276"/>
      <c r="CK46" s="276"/>
      <c r="CL46" s="276"/>
      <c r="CM46" s="276"/>
      <c r="CN46" s="276"/>
      <c r="CO46" s="276"/>
      <c r="CP46" s="276"/>
      <c r="CQ46" s="276"/>
      <c r="CR46" s="277"/>
      <c r="CS46" s="278">
        <v>224</v>
      </c>
      <c r="CT46" s="279"/>
      <c r="CU46" s="279"/>
      <c r="CV46" s="279"/>
      <c r="CW46" s="279"/>
      <c r="CX46" s="279"/>
      <c r="CY46" s="279"/>
      <c r="CZ46" s="279"/>
      <c r="DA46" s="279"/>
      <c r="DB46" s="279"/>
      <c r="DC46" s="279"/>
      <c r="DD46" s="279"/>
      <c r="DE46" s="63"/>
      <c r="DF46" s="280">
        <v>6000</v>
      </c>
      <c r="DG46" s="281"/>
      <c r="DH46" s="281"/>
      <c r="DI46" s="281"/>
      <c r="DJ46" s="281"/>
      <c r="DK46" s="281"/>
      <c r="DL46" s="281"/>
      <c r="DM46" s="281"/>
      <c r="DN46" s="281"/>
      <c r="DO46" s="281"/>
      <c r="DP46" s="281"/>
      <c r="DQ46" s="281"/>
      <c r="DR46" s="282"/>
      <c r="DS46" s="359">
        <v>6000</v>
      </c>
      <c r="DT46" s="369"/>
      <c r="DU46" s="369"/>
      <c r="DV46" s="369"/>
      <c r="DW46" s="369"/>
      <c r="DX46" s="369"/>
      <c r="DY46" s="369"/>
      <c r="DZ46" s="369"/>
      <c r="EA46" s="369"/>
      <c r="EB46" s="369"/>
      <c r="EC46" s="369"/>
      <c r="ED46" s="369"/>
      <c r="EE46" s="370"/>
      <c r="EF46" s="359">
        <v>6000</v>
      </c>
      <c r="EG46" s="369"/>
      <c r="EH46" s="369"/>
      <c r="EI46" s="369"/>
      <c r="EJ46" s="369"/>
      <c r="EK46" s="369"/>
      <c r="EL46" s="369"/>
      <c r="EM46" s="369"/>
      <c r="EN46" s="369"/>
      <c r="EO46" s="369"/>
      <c r="EP46" s="369"/>
      <c r="EQ46" s="369"/>
      <c r="ER46" s="370"/>
      <c r="ES46" s="320"/>
      <c r="ET46" s="321"/>
      <c r="EU46" s="321"/>
      <c r="EV46" s="321"/>
      <c r="EW46" s="321"/>
      <c r="EX46" s="321"/>
      <c r="EY46" s="321"/>
      <c r="EZ46" s="321"/>
      <c r="FA46" s="321"/>
      <c r="FB46" s="321"/>
      <c r="FC46" s="321"/>
      <c r="FD46" s="321"/>
      <c r="FE46" s="356"/>
    </row>
    <row r="47" spans="1:161" ht="11.25" customHeight="1">
      <c r="A47" s="289" t="s">
        <v>411</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1"/>
      <c r="BX47" s="286" t="s">
        <v>408</v>
      </c>
      <c r="BY47" s="287"/>
      <c r="BZ47" s="287"/>
      <c r="CA47" s="287"/>
      <c r="CB47" s="287"/>
      <c r="CC47" s="287"/>
      <c r="CD47" s="287"/>
      <c r="CE47" s="288"/>
      <c r="CF47" s="275" t="s">
        <v>173</v>
      </c>
      <c r="CG47" s="287"/>
      <c r="CH47" s="287"/>
      <c r="CI47" s="287"/>
      <c r="CJ47" s="287"/>
      <c r="CK47" s="287"/>
      <c r="CL47" s="287"/>
      <c r="CM47" s="287"/>
      <c r="CN47" s="287"/>
      <c r="CO47" s="287"/>
      <c r="CP47" s="287"/>
      <c r="CQ47" s="287"/>
      <c r="CR47" s="288"/>
      <c r="CS47" s="278">
        <v>225</v>
      </c>
      <c r="CT47" s="350"/>
      <c r="CU47" s="350"/>
      <c r="CV47" s="350"/>
      <c r="CW47" s="350"/>
      <c r="CX47" s="350"/>
      <c r="CY47" s="350"/>
      <c r="CZ47" s="350"/>
      <c r="DA47" s="350"/>
      <c r="DB47" s="350"/>
      <c r="DC47" s="350"/>
      <c r="DD47" s="350"/>
      <c r="DE47" s="351"/>
      <c r="DF47" s="280">
        <v>141005.73</v>
      </c>
      <c r="DG47" s="318"/>
      <c r="DH47" s="318"/>
      <c r="DI47" s="318"/>
      <c r="DJ47" s="318"/>
      <c r="DK47" s="318"/>
      <c r="DL47" s="318"/>
      <c r="DM47" s="318"/>
      <c r="DN47" s="318"/>
      <c r="DO47" s="318"/>
      <c r="DP47" s="318"/>
      <c r="DQ47" s="318"/>
      <c r="DR47" s="319"/>
      <c r="DS47" s="280">
        <v>86430.73</v>
      </c>
      <c r="DT47" s="318"/>
      <c r="DU47" s="318"/>
      <c r="DV47" s="318"/>
      <c r="DW47" s="318"/>
      <c r="DX47" s="318"/>
      <c r="DY47" s="318"/>
      <c r="DZ47" s="318"/>
      <c r="EA47" s="318"/>
      <c r="EB47" s="318"/>
      <c r="EC47" s="318"/>
      <c r="ED47" s="318"/>
      <c r="EE47" s="319"/>
      <c r="EF47" s="280">
        <v>86430.73</v>
      </c>
      <c r="EG47" s="318"/>
      <c r="EH47" s="318"/>
      <c r="EI47" s="318"/>
      <c r="EJ47" s="318"/>
      <c r="EK47" s="318"/>
      <c r="EL47" s="318"/>
      <c r="EM47" s="318"/>
      <c r="EN47" s="318"/>
      <c r="EO47" s="318"/>
      <c r="EP47" s="318"/>
      <c r="EQ47" s="318"/>
      <c r="ER47" s="319"/>
      <c r="ES47" s="352"/>
      <c r="ET47" s="353"/>
      <c r="EU47" s="353"/>
      <c r="EV47" s="353"/>
      <c r="EW47" s="353"/>
      <c r="EX47" s="353"/>
      <c r="EY47" s="353"/>
      <c r="EZ47" s="353"/>
      <c r="FA47" s="353"/>
      <c r="FB47" s="353"/>
      <c r="FC47" s="353"/>
      <c r="FD47" s="353"/>
      <c r="FE47" s="354"/>
    </row>
    <row r="48" spans="1:161" ht="11.25" customHeight="1">
      <c r="A48" s="283" t="s">
        <v>412</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4"/>
      <c r="BX48" s="286" t="s">
        <v>409</v>
      </c>
      <c r="BY48" s="287"/>
      <c r="BZ48" s="287"/>
      <c r="CA48" s="287"/>
      <c r="CB48" s="287"/>
      <c r="CC48" s="287"/>
      <c r="CD48" s="287"/>
      <c r="CE48" s="288"/>
      <c r="CF48" s="275" t="s">
        <v>173</v>
      </c>
      <c r="CG48" s="287"/>
      <c r="CH48" s="287"/>
      <c r="CI48" s="287"/>
      <c r="CJ48" s="287"/>
      <c r="CK48" s="287"/>
      <c r="CL48" s="287"/>
      <c r="CM48" s="287"/>
      <c r="CN48" s="287"/>
      <c r="CO48" s="287"/>
      <c r="CP48" s="287"/>
      <c r="CQ48" s="287"/>
      <c r="CR48" s="288"/>
      <c r="CS48" s="278">
        <v>226</v>
      </c>
      <c r="CT48" s="350"/>
      <c r="CU48" s="350"/>
      <c r="CV48" s="350"/>
      <c r="CW48" s="350"/>
      <c r="CX48" s="350"/>
      <c r="CY48" s="350"/>
      <c r="CZ48" s="350"/>
      <c r="DA48" s="350"/>
      <c r="DB48" s="350"/>
      <c r="DC48" s="350"/>
      <c r="DD48" s="350"/>
      <c r="DE48" s="351"/>
      <c r="DF48" s="280">
        <v>146692</v>
      </c>
      <c r="DG48" s="318"/>
      <c r="DH48" s="318"/>
      <c r="DI48" s="318"/>
      <c r="DJ48" s="318"/>
      <c r="DK48" s="318"/>
      <c r="DL48" s="318"/>
      <c r="DM48" s="318"/>
      <c r="DN48" s="318"/>
      <c r="DO48" s="318"/>
      <c r="DP48" s="318"/>
      <c r="DQ48" s="318"/>
      <c r="DR48" s="319"/>
      <c r="DS48" s="280">
        <v>104592</v>
      </c>
      <c r="DT48" s="318"/>
      <c r="DU48" s="318"/>
      <c r="DV48" s="318"/>
      <c r="DW48" s="318"/>
      <c r="DX48" s="318"/>
      <c r="DY48" s="318"/>
      <c r="DZ48" s="318"/>
      <c r="EA48" s="318"/>
      <c r="EB48" s="318"/>
      <c r="EC48" s="318"/>
      <c r="ED48" s="318"/>
      <c r="EE48" s="319"/>
      <c r="EF48" s="280">
        <v>104592</v>
      </c>
      <c r="EG48" s="318"/>
      <c r="EH48" s="318"/>
      <c r="EI48" s="318"/>
      <c r="EJ48" s="318"/>
      <c r="EK48" s="318"/>
      <c r="EL48" s="318"/>
      <c r="EM48" s="318"/>
      <c r="EN48" s="318"/>
      <c r="EO48" s="318"/>
      <c r="EP48" s="318"/>
      <c r="EQ48" s="318"/>
      <c r="ER48" s="319"/>
      <c r="ES48" s="352"/>
      <c r="ET48" s="353"/>
      <c r="EU48" s="353"/>
      <c r="EV48" s="353"/>
      <c r="EW48" s="353"/>
      <c r="EX48" s="353"/>
      <c r="EY48" s="353"/>
      <c r="EZ48" s="353"/>
      <c r="FA48" s="353"/>
      <c r="FB48" s="353"/>
      <c r="FC48" s="353"/>
      <c r="FD48" s="353"/>
      <c r="FE48" s="354"/>
    </row>
    <row r="49" spans="2:161" ht="11.25" customHeight="1">
      <c r="B49" s="283" t="s">
        <v>468</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5"/>
      <c r="BX49" s="286" t="s">
        <v>450</v>
      </c>
      <c r="BY49" s="276"/>
      <c r="BZ49" s="276"/>
      <c r="CA49" s="276"/>
      <c r="CB49" s="276"/>
      <c r="CC49" s="276"/>
      <c r="CD49" s="276"/>
      <c r="CE49" s="277"/>
      <c r="CF49" s="275" t="s">
        <v>173</v>
      </c>
      <c r="CG49" s="276"/>
      <c r="CH49" s="276"/>
      <c r="CI49" s="276"/>
      <c r="CJ49" s="276"/>
      <c r="CK49" s="276"/>
      <c r="CL49" s="276"/>
      <c r="CM49" s="276"/>
      <c r="CN49" s="276"/>
      <c r="CO49" s="276"/>
      <c r="CP49" s="276"/>
      <c r="CQ49" s="276"/>
      <c r="CR49" s="277"/>
      <c r="CS49" s="278">
        <v>227</v>
      </c>
      <c r="CT49" s="279"/>
      <c r="CU49" s="279"/>
      <c r="CV49" s="279"/>
      <c r="CW49" s="279"/>
      <c r="CX49" s="279"/>
      <c r="CY49" s="279"/>
      <c r="CZ49" s="279"/>
      <c r="DA49" s="279"/>
      <c r="DB49" s="279"/>
      <c r="DC49" s="279"/>
      <c r="DD49" s="279"/>
      <c r="DE49" s="76"/>
      <c r="DF49" s="280">
        <v>3410.51</v>
      </c>
      <c r="DG49" s="281"/>
      <c r="DH49" s="281"/>
      <c r="DI49" s="281"/>
      <c r="DJ49" s="281"/>
      <c r="DK49" s="281"/>
      <c r="DL49" s="281"/>
      <c r="DM49" s="281"/>
      <c r="DN49" s="281"/>
      <c r="DO49" s="281"/>
      <c r="DP49" s="281"/>
      <c r="DQ49" s="281"/>
      <c r="DR49" s="282"/>
      <c r="DS49" s="280">
        <v>3410.51</v>
      </c>
      <c r="DT49" s="281"/>
      <c r="DU49" s="281"/>
      <c r="DV49" s="281"/>
      <c r="DW49" s="281"/>
      <c r="DX49" s="281"/>
      <c r="DY49" s="281"/>
      <c r="DZ49" s="281"/>
      <c r="EA49" s="281"/>
      <c r="EB49" s="281"/>
      <c r="EC49" s="281"/>
      <c r="ED49" s="281"/>
      <c r="EE49" s="282"/>
      <c r="EF49" s="280">
        <v>3410.51</v>
      </c>
      <c r="EG49" s="281"/>
      <c r="EH49" s="281"/>
      <c r="EI49" s="281"/>
      <c r="EJ49" s="281"/>
      <c r="EK49" s="281"/>
      <c r="EL49" s="281"/>
      <c r="EM49" s="281"/>
      <c r="EN49" s="281"/>
      <c r="EO49" s="281"/>
      <c r="EP49" s="281"/>
      <c r="EQ49" s="281"/>
      <c r="ER49" s="282"/>
      <c r="ES49" s="320"/>
      <c r="ET49" s="321"/>
      <c r="EU49" s="321"/>
      <c r="EV49" s="321"/>
      <c r="EW49" s="321"/>
      <c r="EX49" s="321"/>
      <c r="EY49" s="321"/>
      <c r="EZ49" s="321"/>
      <c r="FA49" s="321"/>
      <c r="FB49" s="321"/>
      <c r="FC49" s="321"/>
      <c r="FD49" s="321"/>
      <c r="FE49" s="356"/>
    </row>
    <row r="50" spans="1:161" ht="11.25" customHeight="1">
      <c r="A50" s="283" t="s">
        <v>452</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4"/>
      <c r="BX50" s="286" t="s">
        <v>451</v>
      </c>
      <c r="BY50" s="276"/>
      <c r="BZ50" s="276"/>
      <c r="CA50" s="276"/>
      <c r="CB50" s="276"/>
      <c r="CC50" s="276"/>
      <c r="CD50" s="276"/>
      <c r="CE50" s="277"/>
      <c r="CF50" s="275" t="s">
        <v>173</v>
      </c>
      <c r="CG50" s="276"/>
      <c r="CH50" s="276"/>
      <c r="CI50" s="276"/>
      <c r="CJ50" s="276"/>
      <c r="CK50" s="276"/>
      <c r="CL50" s="276"/>
      <c r="CM50" s="276"/>
      <c r="CN50" s="276"/>
      <c r="CO50" s="276"/>
      <c r="CP50" s="276"/>
      <c r="CQ50" s="276"/>
      <c r="CR50" s="277"/>
      <c r="CS50" s="278">
        <v>342</v>
      </c>
      <c r="CT50" s="279"/>
      <c r="CU50" s="279"/>
      <c r="CV50" s="279"/>
      <c r="CW50" s="279"/>
      <c r="CX50" s="279"/>
      <c r="CY50" s="279"/>
      <c r="CZ50" s="279"/>
      <c r="DA50" s="279"/>
      <c r="DB50" s="279"/>
      <c r="DC50" s="279"/>
      <c r="DD50" s="279"/>
      <c r="DE50" s="63"/>
      <c r="DF50" s="280">
        <f>111000+101126.36</f>
        <v>212126.36</v>
      </c>
      <c r="DG50" s="281"/>
      <c r="DH50" s="281"/>
      <c r="DI50" s="281"/>
      <c r="DJ50" s="281"/>
      <c r="DK50" s="281"/>
      <c r="DL50" s="281"/>
      <c r="DM50" s="281"/>
      <c r="DN50" s="281"/>
      <c r="DO50" s="281"/>
      <c r="DP50" s="281"/>
      <c r="DQ50" s="281"/>
      <c r="DR50" s="282"/>
      <c r="DS50" s="280">
        <f>111000+101126.36</f>
        <v>212126.36</v>
      </c>
      <c r="DT50" s="281"/>
      <c r="DU50" s="281"/>
      <c r="DV50" s="281"/>
      <c r="DW50" s="281"/>
      <c r="DX50" s="281"/>
      <c r="DY50" s="281"/>
      <c r="DZ50" s="281"/>
      <c r="EA50" s="281"/>
      <c r="EB50" s="281"/>
      <c r="EC50" s="281"/>
      <c r="ED50" s="281"/>
      <c r="EE50" s="282"/>
      <c r="EF50" s="280">
        <f>111000+101126.36</f>
        <v>212126.36</v>
      </c>
      <c r="EG50" s="281"/>
      <c r="EH50" s="281"/>
      <c r="EI50" s="281"/>
      <c r="EJ50" s="281"/>
      <c r="EK50" s="281"/>
      <c r="EL50" s="281"/>
      <c r="EM50" s="281"/>
      <c r="EN50" s="281"/>
      <c r="EO50" s="281"/>
      <c r="EP50" s="281"/>
      <c r="EQ50" s="281"/>
      <c r="ER50" s="282"/>
      <c r="ES50" s="320"/>
      <c r="ET50" s="321"/>
      <c r="EU50" s="321"/>
      <c r="EV50" s="321"/>
      <c r="EW50" s="321"/>
      <c r="EX50" s="321"/>
      <c r="EY50" s="321"/>
      <c r="EZ50" s="321"/>
      <c r="FA50" s="321"/>
      <c r="FB50" s="321"/>
      <c r="FC50" s="321"/>
      <c r="FD50" s="321"/>
      <c r="FE50" s="356"/>
    </row>
    <row r="51" spans="1:161" ht="11.25" customHeight="1">
      <c r="A51" s="283" t="s">
        <v>453</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4"/>
      <c r="BX51" s="286" t="s">
        <v>461</v>
      </c>
      <c r="BY51" s="276"/>
      <c r="BZ51" s="276"/>
      <c r="CA51" s="276"/>
      <c r="CB51" s="276"/>
      <c r="CC51" s="276"/>
      <c r="CD51" s="276"/>
      <c r="CE51" s="277"/>
      <c r="CF51" s="275" t="s">
        <v>173</v>
      </c>
      <c r="CG51" s="276"/>
      <c r="CH51" s="276"/>
      <c r="CI51" s="276"/>
      <c r="CJ51" s="276"/>
      <c r="CK51" s="276"/>
      <c r="CL51" s="276"/>
      <c r="CM51" s="276"/>
      <c r="CN51" s="276"/>
      <c r="CO51" s="276"/>
      <c r="CP51" s="276"/>
      <c r="CQ51" s="276"/>
      <c r="CR51" s="277"/>
      <c r="CS51" s="278">
        <v>343</v>
      </c>
      <c r="CT51" s="279"/>
      <c r="CU51" s="279"/>
      <c r="CV51" s="279"/>
      <c r="CW51" s="279"/>
      <c r="CX51" s="279"/>
      <c r="CY51" s="279"/>
      <c r="CZ51" s="279"/>
      <c r="DA51" s="279"/>
      <c r="DB51" s="279"/>
      <c r="DC51" s="279"/>
      <c r="DD51" s="279"/>
      <c r="DE51" s="63"/>
      <c r="DF51" s="280">
        <v>215000</v>
      </c>
      <c r="DG51" s="281"/>
      <c r="DH51" s="281"/>
      <c r="DI51" s="281"/>
      <c r="DJ51" s="281"/>
      <c r="DK51" s="281"/>
      <c r="DL51" s="281"/>
      <c r="DM51" s="281"/>
      <c r="DN51" s="281"/>
      <c r="DO51" s="281"/>
      <c r="DP51" s="281"/>
      <c r="DQ51" s="281"/>
      <c r="DR51" s="282"/>
      <c r="DS51" s="280">
        <v>235000</v>
      </c>
      <c r="DT51" s="281"/>
      <c r="DU51" s="281"/>
      <c r="DV51" s="281"/>
      <c r="DW51" s="281"/>
      <c r="DX51" s="281"/>
      <c r="DY51" s="281"/>
      <c r="DZ51" s="281"/>
      <c r="EA51" s="281"/>
      <c r="EB51" s="281"/>
      <c r="EC51" s="281"/>
      <c r="ED51" s="281"/>
      <c r="EE51" s="282"/>
      <c r="EF51" s="280">
        <v>235000</v>
      </c>
      <c r="EG51" s="281"/>
      <c r="EH51" s="281"/>
      <c r="EI51" s="281"/>
      <c r="EJ51" s="281"/>
      <c r="EK51" s="281"/>
      <c r="EL51" s="281"/>
      <c r="EM51" s="281"/>
      <c r="EN51" s="281"/>
      <c r="EO51" s="281"/>
      <c r="EP51" s="281"/>
      <c r="EQ51" s="281"/>
      <c r="ER51" s="282"/>
      <c r="ES51" s="70"/>
      <c r="ET51" s="73"/>
      <c r="EU51" s="73"/>
      <c r="EV51" s="73"/>
      <c r="EW51" s="73"/>
      <c r="EX51" s="73"/>
      <c r="EY51" s="73"/>
      <c r="EZ51" s="73"/>
      <c r="FA51" s="73"/>
      <c r="FB51" s="73"/>
      <c r="FC51" s="73"/>
      <c r="FD51" s="73"/>
      <c r="FE51" s="75"/>
    </row>
    <row r="52" spans="1:161" ht="11.25" customHeight="1">
      <c r="A52" s="283" t="s">
        <v>414</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4"/>
      <c r="BX52" s="286" t="s">
        <v>462</v>
      </c>
      <c r="BY52" s="287"/>
      <c r="BZ52" s="287"/>
      <c r="CA52" s="287"/>
      <c r="CB52" s="287"/>
      <c r="CC52" s="287"/>
      <c r="CD52" s="287"/>
      <c r="CE52" s="288"/>
      <c r="CF52" s="275" t="s">
        <v>173</v>
      </c>
      <c r="CG52" s="287"/>
      <c r="CH52" s="287"/>
      <c r="CI52" s="287"/>
      <c r="CJ52" s="287"/>
      <c r="CK52" s="287"/>
      <c r="CL52" s="287"/>
      <c r="CM52" s="287"/>
      <c r="CN52" s="287"/>
      <c r="CO52" s="287"/>
      <c r="CP52" s="287"/>
      <c r="CQ52" s="287"/>
      <c r="CR52" s="288"/>
      <c r="CS52" s="278">
        <v>346</v>
      </c>
      <c r="CT52" s="350"/>
      <c r="CU52" s="350"/>
      <c r="CV52" s="350"/>
      <c r="CW52" s="350"/>
      <c r="CX52" s="350"/>
      <c r="CY52" s="350"/>
      <c r="CZ52" s="350"/>
      <c r="DA52" s="350"/>
      <c r="DB52" s="350"/>
      <c r="DC52" s="350"/>
      <c r="DD52" s="350"/>
      <c r="DE52" s="351"/>
      <c r="DF52" s="280">
        <v>92004.38</v>
      </c>
      <c r="DG52" s="318"/>
      <c r="DH52" s="318"/>
      <c r="DI52" s="318"/>
      <c r="DJ52" s="318"/>
      <c r="DK52" s="318"/>
      <c r="DL52" s="318"/>
      <c r="DM52" s="318"/>
      <c r="DN52" s="318"/>
      <c r="DO52" s="318"/>
      <c r="DP52" s="318"/>
      <c r="DQ52" s="318"/>
      <c r="DR52" s="319"/>
      <c r="DS52" s="280">
        <v>51017.4</v>
      </c>
      <c r="DT52" s="318"/>
      <c r="DU52" s="318"/>
      <c r="DV52" s="318"/>
      <c r="DW52" s="318"/>
      <c r="DX52" s="318"/>
      <c r="DY52" s="318"/>
      <c r="DZ52" s="318"/>
      <c r="EA52" s="318"/>
      <c r="EB52" s="318"/>
      <c r="EC52" s="318"/>
      <c r="ED52" s="318"/>
      <c r="EE52" s="319"/>
      <c r="EF52" s="280">
        <v>51017.4</v>
      </c>
      <c r="EG52" s="318"/>
      <c r="EH52" s="318"/>
      <c r="EI52" s="318"/>
      <c r="EJ52" s="318"/>
      <c r="EK52" s="318"/>
      <c r="EL52" s="318"/>
      <c r="EM52" s="318"/>
      <c r="EN52" s="318"/>
      <c r="EO52" s="318"/>
      <c r="EP52" s="318"/>
      <c r="EQ52" s="318"/>
      <c r="ER52" s="319"/>
      <c r="ES52" s="352"/>
      <c r="ET52" s="353"/>
      <c r="EU52" s="353"/>
      <c r="EV52" s="353"/>
      <c r="EW52" s="353"/>
      <c r="EX52" s="353"/>
      <c r="EY52" s="353"/>
      <c r="EZ52" s="353"/>
      <c r="FA52" s="353"/>
      <c r="FB52" s="353"/>
      <c r="FC52" s="353"/>
      <c r="FD52" s="353"/>
      <c r="FE52" s="354"/>
    </row>
    <row r="53" spans="1:161" ht="11.25" customHeight="1">
      <c r="A53" s="283" t="s">
        <v>415</v>
      </c>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4"/>
      <c r="BX53" s="286" t="s">
        <v>176</v>
      </c>
      <c r="BY53" s="287"/>
      <c r="BZ53" s="287"/>
      <c r="CA53" s="287"/>
      <c r="CB53" s="287"/>
      <c r="CC53" s="287"/>
      <c r="CD53" s="287"/>
      <c r="CE53" s="288"/>
      <c r="CF53" s="275" t="s">
        <v>173</v>
      </c>
      <c r="CG53" s="287"/>
      <c r="CH53" s="287"/>
      <c r="CI53" s="287"/>
      <c r="CJ53" s="287"/>
      <c r="CK53" s="287"/>
      <c r="CL53" s="287"/>
      <c r="CM53" s="287"/>
      <c r="CN53" s="287"/>
      <c r="CO53" s="287"/>
      <c r="CP53" s="287"/>
      <c r="CQ53" s="287"/>
      <c r="CR53" s="288"/>
      <c r="CS53" s="278">
        <v>349</v>
      </c>
      <c r="CT53" s="350"/>
      <c r="CU53" s="350"/>
      <c r="CV53" s="350"/>
      <c r="CW53" s="350"/>
      <c r="CX53" s="350"/>
      <c r="CY53" s="350"/>
      <c r="CZ53" s="350"/>
      <c r="DA53" s="350"/>
      <c r="DB53" s="350"/>
      <c r="DC53" s="350"/>
      <c r="DD53" s="350"/>
      <c r="DE53" s="351"/>
      <c r="DF53" s="280">
        <v>12415</v>
      </c>
      <c r="DG53" s="318"/>
      <c r="DH53" s="318"/>
      <c r="DI53" s="318"/>
      <c r="DJ53" s="318"/>
      <c r="DK53" s="318"/>
      <c r="DL53" s="318"/>
      <c r="DM53" s="318"/>
      <c r="DN53" s="318"/>
      <c r="DO53" s="318"/>
      <c r="DP53" s="318"/>
      <c r="DQ53" s="318"/>
      <c r="DR53" s="319"/>
      <c r="DS53" s="280">
        <v>20665</v>
      </c>
      <c r="DT53" s="318"/>
      <c r="DU53" s="318"/>
      <c r="DV53" s="318"/>
      <c r="DW53" s="318"/>
      <c r="DX53" s="318"/>
      <c r="DY53" s="318"/>
      <c r="DZ53" s="318"/>
      <c r="EA53" s="318"/>
      <c r="EB53" s="318"/>
      <c r="EC53" s="318"/>
      <c r="ED53" s="318"/>
      <c r="EE53" s="319"/>
      <c r="EF53" s="280">
        <v>20665</v>
      </c>
      <c r="EG53" s="318"/>
      <c r="EH53" s="318"/>
      <c r="EI53" s="318"/>
      <c r="EJ53" s="318"/>
      <c r="EK53" s="318"/>
      <c r="EL53" s="318"/>
      <c r="EM53" s="318"/>
      <c r="EN53" s="318"/>
      <c r="EO53" s="318"/>
      <c r="EP53" s="318"/>
      <c r="EQ53" s="318"/>
      <c r="ER53" s="319"/>
      <c r="ES53" s="352"/>
      <c r="ET53" s="353"/>
      <c r="EU53" s="353"/>
      <c r="EV53" s="353"/>
      <c r="EW53" s="353"/>
      <c r="EX53" s="353"/>
      <c r="EY53" s="353"/>
      <c r="EZ53" s="353"/>
      <c r="FA53" s="353"/>
      <c r="FB53" s="353"/>
      <c r="FC53" s="353"/>
      <c r="FD53" s="353"/>
      <c r="FE53" s="354"/>
    </row>
    <row r="54" spans="1:161" ht="11.25" customHeight="1">
      <c r="A54" s="283" t="s">
        <v>515</v>
      </c>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4"/>
      <c r="BX54" s="362" t="s">
        <v>179</v>
      </c>
      <c r="BY54" s="363"/>
      <c r="BZ54" s="363"/>
      <c r="CA54" s="363"/>
      <c r="CB54" s="363"/>
      <c r="CC54" s="363"/>
      <c r="CD54" s="363"/>
      <c r="CE54" s="364"/>
      <c r="CF54" s="365" t="s">
        <v>173</v>
      </c>
      <c r="CG54" s="363"/>
      <c r="CH54" s="363"/>
      <c r="CI54" s="363"/>
      <c r="CJ54" s="363"/>
      <c r="CK54" s="363"/>
      <c r="CL54" s="363"/>
      <c r="CM54" s="363"/>
      <c r="CN54" s="363"/>
      <c r="CO54" s="363"/>
      <c r="CP54" s="363"/>
      <c r="CQ54" s="363"/>
      <c r="CR54" s="364"/>
      <c r="CS54" s="329">
        <v>310</v>
      </c>
      <c r="CT54" s="245"/>
      <c r="CU54" s="245"/>
      <c r="CV54" s="245"/>
      <c r="CW54" s="245"/>
      <c r="CX54" s="245"/>
      <c r="CY54" s="245"/>
      <c r="CZ54" s="245"/>
      <c r="DA54" s="245"/>
      <c r="DB54" s="245"/>
      <c r="DC54" s="245"/>
      <c r="DD54" s="245"/>
      <c r="DE54" s="246"/>
      <c r="DF54" s="325">
        <v>14529</v>
      </c>
      <c r="DG54" s="248"/>
      <c r="DH54" s="248"/>
      <c r="DI54" s="248"/>
      <c r="DJ54" s="248"/>
      <c r="DK54" s="248"/>
      <c r="DL54" s="248"/>
      <c r="DM54" s="248"/>
      <c r="DN54" s="248"/>
      <c r="DO54" s="248"/>
      <c r="DP54" s="248"/>
      <c r="DQ54" s="248"/>
      <c r="DR54" s="249"/>
      <c r="DS54" s="325"/>
      <c r="DT54" s="248"/>
      <c r="DU54" s="248"/>
      <c r="DV54" s="248"/>
      <c r="DW54" s="248"/>
      <c r="DX54" s="248"/>
      <c r="DY54" s="248"/>
      <c r="DZ54" s="248"/>
      <c r="EA54" s="248"/>
      <c r="EB54" s="248"/>
      <c r="EC54" s="248"/>
      <c r="ED54" s="248"/>
      <c r="EE54" s="249"/>
      <c r="EF54" s="325"/>
      <c r="EG54" s="248"/>
      <c r="EH54" s="248"/>
      <c r="EI54" s="248"/>
      <c r="EJ54" s="248"/>
      <c r="EK54" s="248"/>
      <c r="EL54" s="248"/>
      <c r="EM54" s="248"/>
      <c r="EN54" s="248"/>
      <c r="EO54" s="248"/>
      <c r="EP54" s="248"/>
      <c r="EQ54" s="248"/>
      <c r="ER54" s="249"/>
      <c r="ES54" s="366"/>
      <c r="ET54" s="367"/>
      <c r="EU54" s="367"/>
      <c r="EV54" s="367"/>
      <c r="EW54" s="367"/>
      <c r="EX54" s="367"/>
      <c r="EY54" s="367"/>
      <c r="EZ54" s="367"/>
      <c r="FA54" s="367"/>
      <c r="FB54" s="367"/>
      <c r="FC54" s="367"/>
      <c r="FD54" s="367"/>
      <c r="FE54" s="368"/>
    </row>
    <row r="55" spans="1:161" ht="11.25" customHeight="1">
      <c r="A55" s="231" t="s">
        <v>175</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6"/>
      <c r="BX55" s="167" t="s">
        <v>176</v>
      </c>
      <c r="BY55" s="168"/>
      <c r="BZ55" s="168"/>
      <c r="CA55" s="168"/>
      <c r="CB55" s="168"/>
      <c r="CC55" s="168"/>
      <c r="CD55" s="168"/>
      <c r="CE55" s="169"/>
      <c r="CF55" s="170" t="s">
        <v>177</v>
      </c>
      <c r="CG55" s="168"/>
      <c r="CH55" s="168"/>
      <c r="CI55" s="168"/>
      <c r="CJ55" s="168"/>
      <c r="CK55" s="168"/>
      <c r="CL55" s="168"/>
      <c r="CM55" s="168"/>
      <c r="CN55" s="168"/>
      <c r="CO55" s="168"/>
      <c r="CP55" s="168"/>
      <c r="CQ55" s="168"/>
      <c r="CR55" s="169"/>
      <c r="CS55" s="188"/>
      <c r="CT55" s="189"/>
      <c r="CU55" s="189"/>
      <c r="CV55" s="189"/>
      <c r="CW55" s="189"/>
      <c r="CX55" s="189"/>
      <c r="CY55" s="189"/>
      <c r="CZ55" s="189"/>
      <c r="DA55" s="189"/>
      <c r="DB55" s="189"/>
      <c r="DC55" s="189"/>
      <c r="DD55" s="189"/>
      <c r="DE55" s="190"/>
      <c r="DF55" s="171"/>
      <c r="DG55" s="172"/>
      <c r="DH55" s="172"/>
      <c r="DI55" s="172"/>
      <c r="DJ55" s="172"/>
      <c r="DK55" s="172"/>
      <c r="DL55" s="172"/>
      <c r="DM55" s="172"/>
      <c r="DN55" s="172"/>
      <c r="DO55" s="172"/>
      <c r="DP55" s="172"/>
      <c r="DQ55" s="172"/>
      <c r="DR55" s="173"/>
      <c r="DS55" s="171"/>
      <c r="DT55" s="172"/>
      <c r="DU55" s="172"/>
      <c r="DV55" s="172"/>
      <c r="DW55" s="172"/>
      <c r="DX55" s="172"/>
      <c r="DY55" s="172"/>
      <c r="DZ55" s="172"/>
      <c r="EA55" s="172"/>
      <c r="EB55" s="172"/>
      <c r="EC55" s="172"/>
      <c r="ED55" s="172"/>
      <c r="EE55" s="173"/>
      <c r="EF55" s="171"/>
      <c r="EG55" s="172"/>
      <c r="EH55" s="172"/>
      <c r="EI55" s="172"/>
      <c r="EJ55" s="172"/>
      <c r="EK55" s="172"/>
      <c r="EL55" s="172"/>
      <c r="EM55" s="172"/>
      <c r="EN55" s="172"/>
      <c r="EO55" s="172"/>
      <c r="EP55" s="172"/>
      <c r="EQ55" s="172"/>
      <c r="ER55" s="173"/>
      <c r="ES55" s="174"/>
      <c r="ET55" s="175"/>
      <c r="EU55" s="175"/>
      <c r="EV55" s="175"/>
      <c r="EW55" s="175"/>
      <c r="EX55" s="175"/>
      <c r="EY55" s="175"/>
      <c r="EZ55" s="175"/>
      <c r="FA55" s="175"/>
      <c r="FB55" s="175"/>
      <c r="FC55" s="175"/>
      <c r="FD55" s="175"/>
      <c r="FE55" s="176"/>
    </row>
    <row r="56" spans="1:161" ht="33.75" customHeight="1">
      <c r="A56" s="312" t="s">
        <v>178</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4"/>
      <c r="BX56" s="167" t="s">
        <v>179</v>
      </c>
      <c r="BY56" s="168"/>
      <c r="BZ56" s="168"/>
      <c r="CA56" s="168"/>
      <c r="CB56" s="168"/>
      <c r="CC56" s="168"/>
      <c r="CD56" s="168"/>
      <c r="CE56" s="169"/>
      <c r="CF56" s="170" t="s">
        <v>180</v>
      </c>
      <c r="CG56" s="168"/>
      <c r="CH56" s="168"/>
      <c r="CI56" s="168"/>
      <c r="CJ56" s="168"/>
      <c r="CK56" s="168"/>
      <c r="CL56" s="168"/>
      <c r="CM56" s="168"/>
      <c r="CN56" s="168"/>
      <c r="CO56" s="168"/>
      <c r="CP56" s="168"/>
      <c r="CQ56" s="168"/>
      <c r="CR56" s="169"/>
      <c r="CS56" s="188"/>
      <c r="CT56" s="189"/>
      <c r="CU56" s="189"/>
      <c r="CV56" s="189"/>
      <c r="CW56" s="189"/>
      <c r="CX56" s="189"/>
      <c r="CY56" s="189"/>
      <c r="CZ56" s="189"/>
      <c r="DA56" s="189"/>
      <c r="DB56" s="189"/>
      <c r="DC56" s="189"/>
      <c r="DD56" s="189"/>
      <c r="DE56" s="190"/>
      <c r="DF56" s="171"/>
      <c r="DG56" s="172"/>
      <c r="DH56" s="172"/>
      <c r="DI56" s="172"/>
      <c r="DJ56" s="172"/>
      <c r="DK56" s="172"/>
      <c r="DL56" s="172"/>
      <c r="DM56" s="172"/>
      <c r="DN56" s="172"/>
      <c r="DO56" s="172"/>
      <c r="DP56" s="172"/>
      <c r="DQ56" s="172"/>
      <c r="DR56" s="173"/>
      <c r="DS56" s="171"/>
      <c r="DT56" s="172"/>
      <c r="DU56" s="172"/>
      <c r="DV56" s="172"/>
      <c r="DW56" s="172"/>
      <c r="DX56" s="172"/>
      <c r="DY56" s="172"/>
      <c r="DZ56" s="172"/>
      <c r="EA56" s="172"/>
      <c r="EB56" s="172"/>
      <c r="EC56" s="172"/>
      <c r="ED56" s="172"/>
      <c r="EE56" s="173"/>
      <c r="EF56" s="171"/>
      <c r="EG56" s="172"/>
      <c r="EH56" s="172"/>
      <c r="EI56" s="172"/>
      <c r="EJ56" s="172"/>
      <c r="EK56" s="172"/>
      <c r="EL56" s="172"/>
      <c r="EM56" s="172"/>
      <c r="EN56" s="172"/>
      <c r="EO56" s="172"/>
      <c r="EP56" s="172"/>
      <c r="EQ56" s="172"/>
      <c r="ER56" s="173"/>
      <c r="ES56" s="309"/>
      <c r="ET56" s="310"/>
      <c r="EU56" s="310"/>
      <c r="EV56" s="310"/>
      <c r="EW56" s="310"/>
      <c r="EX56" s="310"/>
      <c r="EY56" s="310"/>
      <c r="EZ56" s="310"/>
      <c r="FA56" s="310"/>
      <c r="FB56" s="310"/>
      <c r="FC56" s="310"/>
      <c r="FD56" s="310"/>
      <c r="FE56" s="311"/>
    </row>
    <row r="57" spans="1:161" ht="22.5" customHeight="1">
      <c r="A57" s="312" t="s">
        <v>181</v>
      </c>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4"/>
      <c r="BX57" s="167" t="s">
        <v>182</v>
      </c>
      <c r="BY57" s="168"/>
      <c r="BZ57" s="168"/>
      <c r="CA57" s="168"/>
      <c r="CB57" s="168"/>
      <c r="CC57" s="168"/>
      <c r="CD57" s="168"/>
      <c r="CE57" s="169"/>
      <c r="CF57" s="170" t="s">
        <v>183</v>
      </c>
      <c r="CG57" s="168"/>
      <c r="CH57" s="168"/>
      <c r="CI57" s="168"/>
      <c r="CJ57" s="168"/>
      <c r="CK57" s="168"/>
      <c r="CL57" s="168"/>
      <c r="CM57" s="168"/>
      <c r="CN57" s="168"/>
      <c r="CO57" s="168"/>
      <c r="CP57" s="168"/>
      <c r="CQ57" s="168"/>
      <c r="CR57" s="169"/>
      <c r="CS57" s="188"/>
      <c r="CT57" s="189"/>
      <c r="CU57" s="189"/>
      <c r="CV57" s="189"/>
      <c r="CW57" s="189"/>
      <c r="CX57" s="189"/>
      <c r="CY57" s="189"/>
      <c r="CZ57" s="189"/>
      <c r="DA57" s="189"/>
      <c r="DB57" s="189"/>
      <c r="DC57" s="189"/>
      <c r="DD57" s="189"/>
      <c r="DE57" s="190"/>
      <c r="DF57" s="171"/>
      <c r="DG57" s="172"/>
      <c r="DH57" s="172"/>
      <c r="DI57" s="172"/>
      <c r="DJ57" s="172"/>
      <c r="DK57" s="172"/>
      <c r="DL57" s="172"/>
      <c r="DM57" s="172"/>
      <c r="DN57" s="172"/>
      <c r="DO57" s="172"/>
      <c r="DP57" s="172"/>
      <c r="DQ57" s="172"/>
      <c r="DR57" s="173"/>
      <c r="DS57" s="171"/>
      <c r="DT57" s="172"/>
      <c r="DU57" s="172"/>
      <c r="DV57" s="172"/>
      <c r="DW57" s="172"/>
      <c r="DX57" s="172"/>
      <c r="DY57" s="172"/>
      <c r="DZ57" s="172"/>
      <c r="EA57" s="172"/>
      <c r="EB57" s="172"/>
      <c r="EC57" s="172"/>
      <c r="ED57" s="172"/>
      <c r="EE57" s="173"/>
      <c r="EF57" s="171"/>
      <c r="EG57" s="172"/>
      <c r="EH57" s="172"/>
      <c r="EI57" s="172"/>
      <c r="EJ57" s="172"/>
      <c r="EK57" s="172"/>
      <c r="EL57" s="172"/>
      <c r="EM57" s="172"/>
      <c r="EN57" s="172"/>
      <c r="EO57" s="172"/>
      <c r="EP57" s="172"/>
      <c r="EQ57" s="172"/>
      <c r="ER57" s="173"/>
      <c r="ES57" s="309"/>
      <c r="ET57" s="310"/>
      <c r="EU57" s="310"/>
      <c r="EV57" s="310"/>
      <c r="EW57" s="310"/>
      <c r="EX57" s="310"/>
      <c r="EY57" s="310"/>
      <c r="EZ57" s="310"/>
      <c r="FA57" s="310"/>
      <c r="FB57" s="310"/>
      <c r="FC57" s="310"/>
      <c r="FD57" s="310"/>
      <c r="FE57" s="311"/>
    </row>
    <row r="58" spans="1:161" ht="12.75" customHeight="1">
      <c r="A58" s="177" t="s">
        <v>184</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178"/>
      <c r="BS58" s="178"/>
      <c r="BT58" s="178"/>
      <c r="BU58" s="178"/>
      <c r="BV58" s="178"/>
      <c r="BW58" s="308"/>
      <c r="BX58" s="179" t="s">
        <v>185</v>
      </c>
      <c r="BY58" s="180"/>
      <c r="BZ58" s="180"/>
      <c r="CA58" s="180"/>
      <c r="CB58" s="180"/>
      <c r="CC58" s="180"/>
      <c r="CD58" s="180"/>
      <c r="CE58" s="181"/>
      <c r="CF58" s="182" t="s">
        <v>186</v>
      </c>
      <c r="CG58" s="180"/>
      <c r="CH58" s="180"/>
      <c r="CI58" s="180"/>
      <c r="CJ58" s="180"/>
      <c r="CK58" s="180"/>
      <c r="CL58" s="180"/>
      <c r="CM58" s="180"/>
      <c r="CN58" s="180"/>
      <c r="CO58" s="180"/>
      <c r="CP58" s="180"/>
      <c r="CQ58" s="180"/>
      <c r="CR58" s="181"/>
      <c r="CS58" s="188"/>
      <c r="CT58" s="189"/>
      <c r="CU58" s="189"/>
      <c r="CV58" s="189"/>
      <c r="CW58" s="189"/>
      <c r="CX58" s="189"/>
      <c r="CY58" s="189"/>
      <c r="CZ58" s="189"/>
      <c r="DA58" s="189"/>
      <c r="DB58" s="189"/>
      <c r="DC58" s="189"/>
      <c r="DD58" s="189"/>
      <c r="DE58" s="190"/>
      <c r="DF58" s="171"/>
      <c r="DG58" s="172"/>
      <c r="DH58" s="172"/>
      <c r="DI58" s="172"/>
      <c r="DJ58" s="172"/>
      <c r="DK58" s="172"/>
      <c r="DL58" s="172"/>
      <c r="DM58" s="172"/>
      <c r="DN58" s="172"/>
      <c r="DO58" s="172"/>
      <c r="DP58" s="172"/>
      <c r="DQ58" s="172"/>
      <c r="DR58" s="173"/>
      <c r="DS58" s="171"/>
      <c r="DT58" s="172"/>
      <c r="DU58" s="172"/>
      <c r="DV58" s="172"/>
      <c r="DW58" s="172"/>
      <c r="DX58" s="172"/>
      <c r="DY58" s="172"/>
      <c r="DZ58" s="172"/>
      <c r="EA58" s="172"/>
      <c r="EB58" s="172"/>
      <c r="EC58" s="172"/>
      <c r="ED58" s="172"/>
      <c r="EE58" s="173"/>
      <c r="EF58" s="171"/>
      <c r="EG58" s="172"/>
      <c r="EH58" s="172"/>
      <c r="EI58" s="172"/>
      <c r="EJ58" s="172"/>
      <c r="EK58" s="172"/>
      <c r="EL58" s="172"/>
      <c r="EM58" s="172"/>
      <c r="EN58" s="172"/>
      <c r="EO58" s="172"/>
      <c r="EP58" s="172"/>
      <c r="EQ58" s="172"/>
      <c r="ER58" s="173"/>
      <c r="ES58" s="265" t="s">
        <v>46</v>
      </c>
      <c r="ET58" s="266"/>
      <c r="EU58" s="266"/>
      <c r="EV58" s="266"/>
      <c r="EW58" s="266"/>
      <c r="EX58" s="266"/>
      <c r="EY58" s="266"/>
      <c r="EZ58" s="266"/>
      <c r="FA58" s="266"/>
      <c r="FB58" s="266"/>
      <c r="FC58" s="266"/>
      <c r="FD58" s="266"/>
      <c r="FE58" s="267"/>
    </row>
    <row r="59" spans="1:161" ht="22.5" customHeight="1">
      <c r="A59" s="297" t="s">
        <v>187</v>
      </c>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9"/>
      <c r="BX59" s="167" t="s">
        <v>188</v>
      </c>
      <c r="BY59" s="168"/>
      <c r="BZ59" s="168"/>
      <c r="CA59" s="168"/>
      <c r="CB59" s="168"/>
      <c r="CC59" s="168"/>
      <c r="CD59" s="168"/>
      <c r="CE59" s="169"/>
      <c r="CF59" s="170"/>
      <c r="CG59" s="168"/>
      <c r="CH59" s="168"/>
      <c r="CI59" s="168"/>
      <c r="CJ59" s="168"/>
      <c r="CK59" s="168"/>
      <c r="CL59" s="168"/>
      <c r="CM59" s="168"/>
      <c r="CN59" s="168"/>
      <c r="CO59" s="168"/>
      <c r="CP59" s="168"/>
      <c r="CQ59" s="168"/>
      <c r="CR59" s="169"/>
      <c r="CS59" s="188"/>
      <c r="CT59" s="189"/>
      <c r="CU59" s="189"/>
      <c r="CV59" s="189"/>
      <c r="CW59" s="189"/>
      <c r="CX59" s="189"/>
      <c r="CY59" s="189"/>
      <c r="CZ59" s="189"/>
      <c r="DA59" s="189"/>
      <c r="DB59" s="189"/>
      <c r="DC59" s="189"/>
      <c r="DD59" s="189"/>
      <c r="DE59" s="190"/>
      <c r="DF59" s="171"/>
      <c r="DG59" s="172"/>
      <c r="DH59" s="172"/>
      <c r="DI59" s="172"/>
      <c r="DJ59" s="172"/>
      <c r="DK59" s="172"/>
      <c r="DL59" s="172"/>
      <c r="DM59" s="172"/>
      <c r="DN59" s="172"/>
      <c r="DO59" s="172"/>
      <c r="DP59" s="172"/>
      <c r="DQ59" s="172"/>
      <c r="DR59" s="173"/>
      <c r="DS59" s="171"/>
      <c r="DT59" s="172"/>
      <c r="DU59" s="172"/>
      <c r="DV59" s="172"/>
      <c r="DW59" s="172"/>
      <c r="DX59" s="172"/>
      <c r="DY59" s="172"/>
      <c r="DZ59" s="172"/>
      <c r="EA59" s="172"/>
      <c r="EB59" s="172"/>
      <c r="EC59" s="172"/>
      <c r="ED59" s="172"/>
      <c r="EE59" s="173"/>
      <c r="EF59" s="171"/>
      <c r="EG59" s="172"/>
      <c r="EH59" s="172"/>
      <c r="EI59" s="172"/>
      <c r="EJ59" s="172"/>
      <c r="EK59" s="172"/>
      <c r="EL59" s="172"/>
      <c r="EM59" s="172"/>
      <c r="EN59" s="172"/>
      <c r="EO59" s="172"/>
      <c r="EP59" s="172"/>
      <c r="EQ59" s="172"/>
      <c r="ER59" s="173"/>
      <c r="ES59" s="265" t="s">
        <v>46</v>
      </c>
      <c r="ET59" s="266"/>
      <c r="EU59" s="266"/>
      <c r="EV59" s="266"/>
      <c r="EW59" s="266"/>
      <c r="EX59" s="266"/>
      <c r="EY59" s="266"/>
      <c r="EZ59" s="266"/>
      <c r="FA59" s="266"/>
      <c r="FB59" s="266"/>
      <c r="FC59" s="266"/>
      <c r="FD59" s="266"/>
      <c r="FE59" s="267"/>
    </row>
    <row r="60" spans="1:161" ht="12.75" customHeight="1">
      <c r="A60" s="297" t="s">
        <v>189</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c r="BW60" s="299"/>
      <c r="BX60" s="167" t="s">
        <v>190</v>
      </c>
      <c r="BY60" s="168"/>
      <c r="BZ60" s="168"/>
      <c r="CA60" s="168"/>
      <c r="CB60" s="168"/>
      <c r="CC60" s="168"/>
      <c r="CD60" s="168"/>
      <c r="CE60" s="169"/>
      <c r="CF60" s="170"/>
      <c r="CG60" s="168"/>
      <c r="CH60" s="168"/>
      <c r="CI60" s="168"/>
      <c r="CJ60" s="168"/>
      <c r="CK60" s="168"/>
      <c r="CL60" s="168"/>
      <c r="CM60" s="168"/>
      <c r="CN60" s="168"/>
      <c r="CO60" s="168"/>
      <c r="CP60" s="168"/>
      <c r="CQ60" s="168"/>
      <c r="CR60" s="169"/>
      <c r="CS60" s="188"/>
      <c r="CT60" s="189"/>
      <c r="CU60" s="189"/>
      <c r="CV60" s="189"/>
      <c r="CW60" s="189"/>
      <c r="CX60" s="189"/>
      <c r="CY60" s="189"/>
      <c r="CZ60" s="189"/>
      <c r="DA60" s="189"/>
      <c r="DB60" s="189"/>
      <c r="DC60" s="189"/>
      <c r="DD60" s="189"/>
      <c r="DE60" s="190"/>
      <c r="DF60" s="171"/>
      <c r="DG60" s="172"/>
      <c r="DH60" s="172"/>
      <c r="DI60" s="172"/>
      <c r="DJ60" s="172"/>
      <c r="DK60" s="172"/>
      <c r="DL60" s="172"/>
      <c r="DM60" s="172"/>
      <c r="DN60" s="172"/>
      <c r="DO60" s="172"/>
      <c r="DP60" s="172"/>
      <c r="DQ60" s="172"/>
      <c r="DR60" s="173"/>
      <c r="DS60" s="171"/>
      <c r="DT60" s="172"/>
      <c r="DU60" s="172"/>
      <c r="DV60" s="172"/>
      <c r="DW60" s="172"/>
      <c r="DX60" s="172"/>
      <c r="DY60" s="172"/>
      <c r="DZ60" s="172"/>
      <c r="EA60" s="172"/>
      <c r="EB60" s="172"/>
      <c r="EC60" s="172"/>
      <c r="ED60" s="172"/>
      <c r="EE60" s="173"/>
      <c r="EF60" s="171"/>
      <c r="EG60" s="172"/>
      <c r="EH60" s="172"/>
      <c r="EI60" s="172"/>
      <c r="EJ60" s="172"/>
      <c r="EK60" s="172"/>
      <c r="EL60" s="172"/>
      <c r="EM60" s="172"/>
      <c r="EN60" s="172"/>
      <c r="EO60" s="172"/>
      <c r="EP60" s="172"/>
      <c r="EQ60" s="172"/>
      <c r="ER60" s="173"/>
      <c r="ES60" s="265" t="s">
        <v>46</v>
      </c>
      <c r="ET60" s="266"/>
      <c r="EU60" s="266"/>
      <c r="EV60" s="266"/>
      <c r="EW60" s="266"/>
      <c r="EX60" s="266"/>
      <c r="EY60" s="266"/>
      <c r="EZ60" s="266"/>
      <c r="FA60" s="266"/>
      <c r="FB60" s="266"/>
      <c r="FC60" s="266"/>
      <c r="FD60" s="266"/>
      <c r="FE60" s="267"/>
    </row>
    <row r="61" spans="1:161" ht="12.75" customHeight="1">
      <c r="A61" s="297" t="s">
        <v>192</v>
      </c>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9"/>
      <c r="BX61" s="167" t="s">
        <v>191</v>
      </c>
      <c r="BY61" s="168"/>
      <c r="BZ61" s="168"/>
      <c r="CA61" s="168"/>
      <c r="CB61" s="168"/>
      <c r="CC61" s="168"/>
      <c r="CD61" s="168"/>
      <c r="CE61" s="169"/>
      <c r="CF61" s="170"/>
      <c r="CG61" s="168"/>
      <c r="CH61" s="168"/>
      <c r="CI61" s="168"/>
      <c r="CJ61" s="168"/>
      <c r="CK61" s="168"/>
      <c r="CL61" s="168"/>
      <c r="CM61" s="168"/>
      <c r="CN61" s="168"/>
      <c r="CO61" s="168"/>
      <c r="CP61" s="168"/>
      <c r="CQ61" s="168"/>
      <c r="CR61" s="169"/>
      <c r="CS61" s="188"/>
      <c r="CT61" s="189"/>
      <c r="CU61" s="189"/>
      <c r="CV61" s="189"/>
      <c r="CW61" s="189"/>
      <c r="CX61" s="189"/>
      <c r="CY61" s="189"/>
      <c r="CZ61" s="189"/>
      <c r="DA61" s="189"/>
      <c r="DB61" s="189"/>
      <c r="DC61" s="189"/>
      <c r="DD61" s="189"/>
      <c r="DE61" s="190"/>
      <c r="DF61" s="171"/>
      <c r="DG61" s="172"/>
      <c r="DH61" s="172"/>
      <c r="DI61" s="172"/>
      <c r="DJ61" s="172"/>
      <c r="DK61" s="172"/>
      <c r="DL61" s="172"/>
      <c r="DM61" s="172"/>
      <c r="DN61" s="172"/>
      <c r="DO61" s="172"/>
      <c r="DP61" s="172"/>
      <c r="DQ61" s="172"/>
      <c r="DR61" s="173"/>
      <c r="DS61" s="171"/>
      <c r="DT61" s="172"/>
      <c r="DU61" s="172"/>
      <c r="DV61" s="172"/>
      <c r="DW61" s="172"/>
      <c r="DX61" s="172"/>
      <c r="DY61" s="172"/>
      <c r="DZ61" s="172"/>
      <c r="EA61" s="172"/>
      <c r="EB61" s="172"/>
      <c r="EC61" s="172"/>
      <c r="ED61" s="172"/>
      <c r="EE61" s="173"/>
      <c r="EF61" s="171"/>
      <c r="EG61" s="172"/>
      <c r="EH61" s="172"/>
      <c r="EI61" s="172"/>
      <c r="EJ61" s="172"/>
      <c r="EK61" s="172"/>
      <c r="EL61" s="172"/>
      <c r="EM61" s="172"/>
      <c r="EN61" s="172"/>
      <c r="EO61" s="172"/>
      <c r="EP61" s="172"/>
      <c r="EQ61" s="172"/>
      <c r="ER61" s="173"/>
      <c r="ES61" s="265" t="s">
        <v>46</v>
      </c>
      <c r="ET61" s="266"/>
      <c r="EU61" s="266"/>
      <c r="EV61" s="266"/>
      <c r="EW61" s="266"/>
      <c r="EX61" s="266"/>
      <c r="EY61" s="266"/>
      <c r="EZ61" s="266"/>
      <c r="FA61" s="266"/>
      <c r="FB61" s="266"/>
      <c r="FC61" s="266"/>
      <c r="FD61" s="266"/>
      <c r="FE61" s="267"/>
    </row>
    <row r="62" spans="1:161" ht="12.75" customHeight="1">
      <c r="A62" s="177" t="s">
        <v>193</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308"/>
      <c r="BX62" s="179" t="s">
        <v>194</v>
      </c>
      <c r="BY62" s="180"/>
      <c r="BZ62" s="180"/>
      <c r="CA62" s="180"/>
      <c r="CB62" s="180"/>
      <c r="CC62" s="180"/>
      <c r="CD62" s="180"/>
      <c r="CE62" s="181"/>
      <c r="CF62" s="182" t="s">
        <v>46</v>
      </c>
      <c r="CG62" s="180"/>
      <c r="CH62" s="180"/>
      <c r="CI62" s="180"/>
      <c r="CJ62" s="180"/>
      <c r="CK62" s="180"/>
      <c r="CL62" s="180"/>
      <c r="CM62" s="180"/>
      <c r="CN62" s="180"/>
      <c r="CO62" s="180"/>
      <c r="CP62" s="180"/>
      <c r="CQ62" s="180"/>
      <c r="CR62" s="181"/>
      <c r="CS62" s="188"/>
      <c r="CT62" s="189"/>
      <c r="CU62" s="189"/>
      <c r="CV62" s="189"/>
      <c r="CW62" s="189"/>
      <c r="CX62" s="189"/>
      <c r="CY62" s="189"/>
      <c r="CZ62" s="189"/>
      <c r="DA62" s="189"/>
      <c r="DB62" s="189"/>
      <c r="DC62" s="189"/>
      <c r="DD62" s="189"/>
      <c r="DE62" s="190"/>
      <c r="DF62" s="171"/>
      <c r="DG62" s="172"/>
      <c r="DH62" s="172"/>
      <c r="DI62" s="172"/>
      <c r="DJ62" s="172"/>
      <c r="DK62" s="172"/>
      <c r="DL62" s="172"/>
      <c r="DM62" s="172"/>
      <c r="DN62" s="172"/>
      <c r="DO62" s="172"/>
      <c r="DP62" s="172"/>
      <c r="DQ62" s="172"/>
      <c r="DR62" s="173"/>
      <c r="DS62" s="171"/>
      <c r="DT62" s="172"/>
      <c r="DU62" s="172"/>
      <c r="DV62" s="172"/>
      <c r="DW62" s="172"/>
      <c r="DX62" s="172"/>
      <c r="DY62" s="172"/>
      <c r="DZ62" s="172"/>
      <c r="EA62" s="172"/>
      <c r="EB62" s="172"/>
      <c r="EC62" s="172"/>
      <c r="ED62" s="172"/>
      <c r="EE62" s="173"/>
      <c r="EF62" s="171"/>
      <c r="EG62" s="172"/>
      <c r="EH62" s="172"/>
      <c r="EI62" s="172"/>
      <c r="EJ62" s="172"/>
      <c r="EK62" s="172"/>
      <c r="EL62" s="172"/>
      <c r="EM62" s="172"/>
      <c r="EN62" s="172"/>
      <c r="EO62" s="172"/>
      <c r="EP62" s="172"/>
      <c r="EQ62" s="172"/>
      <c r="ER62" s="173"/>
      <c r="ES62" s="265" t="s">
        <v>46</v>
      </c>
      <c r="ET62" s="266"/>
      <c r="EU62" s="266"/>
      <c r="EV62" s="266"/>
      <c r="EW62" s="266"/>
      <c r="EX62" s="266"/>
      <c r="EY62" s="266"/>
      <c r="EZ62" s="266"/>
      <c r="FA62" s="266"/>
      <c r="FB62" s="266"/>
      <c r="FC62" s="266"/>
      <c r="FD62" s="266"/>
      <c r="FE62" s="267"/>
    </row>
    <row r="63" spans="1:161" ht="22.5" customHeight="1">
      <c r="A63" s="297" t="s">
        <v>195</v>
      </c>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9"/>
      <c r="BX63" s="167" t="s">
        <v>196</v>
      </c>
      <c r="BY63" s="168"/>
      <c r="BZ63" s="168"/>
      <c r="CA63" s="168"/>
      <c r="CB63" s="168"/>
      <c r="CC63" s="168"/>
      <c r="CD63" s="168"/>
      <c r="CE63" s="169"/>
      <c r="CF63" s="170" t="s">
        <v>197</v>
      </c>
      <c r="CG63" s="168"/>
      <c r="CH63" s="168"/>
      <c r="CI63" s="168"/>
      <c r="CJ63" s="168"/>
      <c r="CK63" s="168"/>
      <c r="CL63" s="168"/>
      <c r="CM63" s="168"/>
      <c r="CN63" s="168"/>
      <c r="CO63" s="168"/>
      <c r="CP63" s="168"/>
      <c r="CQ63" s="168"/>
      <c r="CR63" s="169"/>
      <c r="CS63" s="188"/>
      <c r="CT63" s="189"/>
      <c r="CU63" s="189"/>
      <c r="CV63" s="189"/>
      <c r="CW63" s="189"/>
      <c r="CX63" s="189"/>
      <c r="CY63" s="189"/>
      <c r="CZ63" s="189"/>
      <c r="DA63" s="189"/>
      <c r="DB63" s="189"/>
      <c r="DC63" s="189"/>
      <c r="DD63" s="189"/>
      <c r="DE63" s="190"/>
      <c r="DF63" s="171"/>
      <c r="DG63" s="172"/>
      <c r="DH63" s="172"/>
      <c r="DI63" s="172"/>
      <c r="DJ63" s="172"/>
      <c r="DK63" s="172"/>
      <c r="DL63" s="172"/>
      <c r="DM63" s="172"/>
      <c r="DN63" s="172"/>
      <c r="DO63" s="172"/>
      <c r="DP63" s="172"/>
      <c r="DQ63" s="172"/>
      <c r="DR63" s="173"/>
      <c r="DS63" s="171"/>
      <c r="DT63" s="172"/>
      <c r="DU63" s="172"/>
      <c r="DV63" s="172"/>
      <c r="DW63" s="172"/>
      <c r="DX63" s="172"/>
      <c r="DY63" s="172"/>
      <c r="DZ63" s="172"/>
      <c r="EA63" s="172"/>
      <c r="EB63" s="172"/>
      <c r="EC63" s="172"/>
      <c r="ED63" s="172"/>
      <c r="EE63" s="173"/>
      <c r="EF63" s="171"/>
      <c r="EG63" s="172"/>
      <c r="EH63" s="172"/>
      <c r="EI63" s="172"/>
      <c r="EJ63" s="172"/>
      <c r="EK63" s="172"/>
      <c r="EL63" s="172"/>
      <c r="EM63" s="172"/>
      <c r="EN63" s="172"/>
      <c r="EO63" s="172"/>
      <c r="EP63" s="172"/>
      <c r="EQ63" s="172"/>
      <c r="ER63" s="173"/>
      <c r="ES63" s="265" t="s">
        <v>46</v>
      </c>
      <c r="ET63" s="266"/>
      <c r="EU63" s="266"/>
      <c r="EV63" s="266"/>
      <c r="EW63" s="266"/>
      <c r="EX63" s="266"/>
      <c r="EY63" s="266"/>
      <c r="EZ63" s="266"/>
      <c r="FA63" s="266"/>
      <c r="FB63" s="266"/>
      <c r="FC63" s="266"/>
      <c r="FD63" s="266"/>
      <c r="FE63" s="267"/>
    </row>
    <row r="64" spans="1:161" ht="11.25" customHeight="1" thickBot="1">
      <c r="A64" s="297"/>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8"/>
      <c r="BR64" s="298"/>
      <c r="BS64" s="298"/>
      <c r="BT64" s="298"/>
      <c r="BU64" s="298"/>
      <c r="BV64" s="298"/>
      <c r="BW64" s="299"/>
      <c r="BX64" s="123"/>
      <c r="BY64" s="124"/>
      <c r="BZ64" s="124"/>
      <c r="CA64" s="124"/>
      <c r="CB64" s="124"/>
      <c r="CC64" s="124"/>
      <c r="CD64" s="124"/>
      <c r="CE64" s="300"/>
      <c r="CF64" s="301"/>
      <c r="CG64" s="124"/>
      <c r="CH64" s="124"/>
      <c r="CI64" s="124"/>
      <c r="CJ64" s="124"/>
      <c r="CK64" s="124"/>
      <c r="CL64" s="124"/>
      <c r="CM64" s="124"/>
      <c r="CN64" s="124"/>
      <c r="CO64" s="124"/>
      <c r="CP64" s="124"/>
      <c r="CQ64" s="124"/>
      <c r="CR64" s="300"/>
      <c r="CS64" s="302"/>
      <c r="CT64" s="303"/>
      <c r="CU64" s="303"/>
      <c r="CV64" s="303"/>
      <c r="CW64" s="303"/>
      <c r="CX64" s="303"/>
      <c r="CY64" s="303"/>
      <c r="CZ64" s="303"/>
      <c r="DA64" s="303"/>
      <c r="DB64" s="303"/>
      <c r="DC64" s="303"/>
      <c r="DD64" s="303"/>
      <c r="DE64" s="304"/>
      <c r="DF64" s="305"/>
      <c r="DG64" s="306"/>
      <c r="DH64" s="306"/>
      <c r="DI64" s="306"/>
      <c r="DJ64" s="306"/>
      <c r="DK64" s="306"/>
      <c r="DL64" s="306"/>
      <c r="DM64" s="306"/>
      <c r="DN64" s="306"/>
      <c r="DO64" s="306"/>
      <c r="DP64" s="306"/>
      <c r="DQ64" s="306"/>
      <c r="DR64" s="307"/>
      <c r="DS64" s="305"/>
      <c r="DT64" s="306"/>
      <c r="DU64" s="306"/>
      <c r="DV64" s="306"/>
      <c r="DW64" s="306"/>
      <c r="DX64" s="306"/>
      <c r="DY64" s="306"/>
      <c r="DZ64" s="306"/>
      <c r="EA64" s="306"/>
      <c r="EB64" s="306"/>
      <c r="EC64" s="306"/>
      <c r="ED64" s="306"/>
      <c r="EE64" s="307"/>
      <c r="EF64" s="305"/>
      <c r="EG64" s="306"/>
      <c r="EH64" s="306"/>
      <c r="EI64" s="306"/>
      <c r="EJ64" s="306"/>
      <c r="EK64" s="306"/>
      <c r="EL64" s="306"/>
      <c r="EM64" s="306"/>
      <c r="EN64" s="306"/>
      <c r="EO64" s="306"/>
      <c r="EP64" s="306"/>
      <c r="EQ64" s="306"/>
      <c r="ER64" s="307"/>
      <c r="ES64" s="294"/>
      <c r="ET64" s="295"/>
      <c r="EU64" s="295"/>
      <c r="EV64" s="295"/>
      <c r="EW64" s="295"/>
      <c r="EX64" s="295"/>
      <c r="EY64" s="295"/>
      <c r="EZ64" s="295"/>
      <c r="FA64" s="295"/>
      <c r="FB64" s="295"/>
      <c r="FC64" s="295"/>
      <c r="FD64" s="295"/>
      <c r="FE64" s="296"/>
    </row>
    <row r="65" ht="3" customHeight="1"/>
    <row r="66" ht="3" customHeight="1"/>
  </sheetData>
  <sheetProtection/>
  <mergeCells count="505">
    <mergeCell ref="EF10:ER10"/>
    <mergeCell ref="ES10:FE10"/>
    <mergeCell ref="ES11:FE11"/>
    <mergeCell ref="A10:BW10"/>
    <mergeCell ref="BX10:CE10"/>
    <mergeCell ref="CF10:CR10"/>
    <mergeCell ref="CS10:DD10"/>
    <mergeCell ref="DF10:DR10"/>
    <mergeCell ref="DS10:EE10"/>
    <mergeCell ref="EF11:ER11"/>
    <mergeCell ref="A11:BW11"/>
    <mergeCell ref="BX11:CE11"/>
    <mergeCell ref="CF11:CR11"/>
    <mergeCell ref="CS11:DD11"/>
    <mergeCell ref="DF11:DR11"/>
    <mergeCell ref="DS11:EE11"/>
    <mergeCell ref="ES50:FE50"/>
    <mergeCell ref="ES46:FE46"/>
    <mergeCell ref="A51:BW51"/>
    <mergeCell ref="BX51:CE51"/>
    <mergeCell ref="CF51:CR51"/>
    <mergeCell ref="CS51:DD51"/>
    <mergeCell ref="DF51:DR51"/>
    <mergeCell ref="DS51:EE51"/>
    <mergeCell ref="EF51:ER51"/>
    <mergeCell ref="EF46:ER46"/>
    <mergeCell ref="A50:BW50"/>
    <mergeCell ref="BX50:CE50"/>
    <mergeCell ref="CF50:CR50"/>
    <mergeCell ref="CS50:DD50"/>
    <mergeCell ref="DF50:DR50"/>
    <mergeCell ref="DS50:EE50"/>
    <mergeCell ref="EF50:ER50"/>
    <mergeCell ref="A46:BW46"/>
    <mergeCell ref="BX46:CE46"/>
    <mergeCell ref="CF46:CR46"/>
    <mergeCell ref="CS46:DD46"/>
    <mergeCell ref="DF46:DR46"/>
    <mergeCell ref="DS46:EE46"/>
    <mergeCell ref="EF48:ER48"/>
    <mergeCell ref="BX48:CE48"/>
    <mergeCell ref="CF48:CR48"/>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48:FE48"/>
    <mergeCell ref="A52:BW52"/>
    <mergeCell ref="BX52:CE52"/>
    <mergeCell ref="CF52:CR52"/>
    <mergeCell ref="CS52:DE52"/>
    <mergeCell ref="DF52:DR52"/>
    <mergeCell ref="DS52:EE52"/>
    <mergeCell ref="EF52:ER52"/>
    <mergeCell ref="ES52:FE52"/>
    <mergeCell ref="A48:BW48"/>
    <mergeCell ref="CS48:DE48"/>
    <mergeCell ref="DF48:DR48"/>
    <mergeCell ref="DS48:EE48"/>
    <mergeCell ref="EF45:ER45"/>
    <mergeCell ref="ES45:FE45"/>
    <mergeCell ref="A47:BW47"/>
    <mergeCell ref="BX47:CE47"/>
    <mergeCell ref="CF47:CR47"/>
    <mergeCell ref="CS47:DE47"/>
    <mergeCell ref="DF47:DR47"/>
    <mergeCell ref="DS47:EE47"/>
    <mergeCell ref="EF47:ER47"/>
    <mergeCell ref="ES47:FE47"/>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39:ER39"/>
    <mergeCell ref="ES39:FE39"/>
    <mergeCell ref="A40:BW40"/>
    <mergeCell ref="BX40:CE40"/>
    <mergeCell ref="CF40:CR40"/>
    <mergeCell ref="CS40:DE40"/>
    <mergeCell ref="DF40:DR40"/>
    <mergeCell ref="DS40:EE40"/>
    <mergeCell ref="EF40:ER40"/>
    <mergeCell ref="ES40:FE40"/>
    <mergeCell ref="A39:BW39"/>
    <mergeCell ref="BX39:CE39"/>
    <mergeCell ref="CF39:CR39"/>
    <mergeCell ref="CS39:DE39"/>
    <mergeCell ref="DF39:DR39"/>
    <mergeCell ref="DS39:EE39"/>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F35:ER35"/>
    <mergeCell ref="ES35:FE35"/>
    <mergeCell ref="A36:BW36"/>
    <mergeCell ref="BX36:CE36"/>
    <mergeCell ref="CF36:CR36"/>
    <mergeCell ref="CS36:DE36"/>
    <mergeCell ref="DF36:DR36"/>
    <mergeCell ref="DS36:EE36"/>
    <mergeCell ref="EF36:ER36"/>
    <mergeCell ref="ES36:FE36"/>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F25:ER25"/>
    <mergeCell ref="ES25:FE25"/>
    <mergeCell ref="A26:BW26"/>
    <mergeCell ref="BX26:CE26"/>
    <mergeCell ref="CF26:CR26"/>
    <mergeCell ref="CS26:DE26"/>
    <mergeCell ref="DF26:DR26"/>
    <mergeCell ref="DS26:EE26"/>
    <mergeCell ref="EF26:ER26"/>
    <mergeCell ref="ES26:FE26"/>
    <mergeCell ref="A25:BW25"/>
    <mergeCell ref="BX25:CE25"/>
    <mergeCell ref="CF25:CR25"/>
    <mergeCell ref="CS25:DE25"/>
    <mergeCell ref="DF25:DR25"/>
    <mergeCell ref="DS25:EE25"/>
    <mergeCell ref="EF23:ER23"/>
    <mergeCell ref="ES23:FE23"/>
    <mergeCell ref="A24:BW24"/>
    <mergeCell ref="BX24:CE24"/>
    <mergeCell ref="CF24:CR24"/>
    <mergeCell ref="CS24:DE24"/>
    <mergeCell ref="DF24:DR24"/>
    <mergeCell ref="DS24:EE24"/>
    <mergeCell ref="EF24:ER24"/>
    <mergeCell ref="ES24:FE24"/>
    <mergeCell ref="A23:BW23"/>
    <mergeCell ref="BX23:CE23"/>
    <mergeCell ref="CF23:CR23"/>
    <mergeCell ref="CS23:DE23"/>
    <mergeCell ref="DF23:DR23"/>
    <mergeCell ref="DS23:EE23"/>
    <mergeCell ref="EF21:ER21"/>
    <mergeCell ref="ES21:FE21"/>
    <mergeCell ref="A22:BW22"/>
    <mergeCell ref="BX22:CE22"/>
    <mergeCell ref="CF22:CR22"/>
    <mergeCell ref="CS22:DE22"/>
    <mergeCell ref="DF22:DR22"/>
    <mergeCell ref="DS22:EE22"/>
    <mergeCell ref="EF22:ER22"/>
    <mergeCell ref="ES22:FE22"/>
    <mergeCell ref="A21:BW21"/>
    <mergeCell ref="BX21:CE21"/>
    <mergeCell ref="CF21:CR21"/>
    <mergeCell ref="CS21:DE21"/>
    <mergeCell ref="DF21:DR21"/>
    <mergeCell ref="DS21:EE21"/>
    <mergeCell ref="EF19:ER19"/>
    <mergeCell ref="ES19:FE19"/>
    <mergeCell ref="A20:BW20"/>
    <mergeCell ref="BX20:CE20"/>
    <mergeCell ref="CF20:CR20"/>
    <mergeCell ref="CS20:DE20"/>
    <mergeCell ref="DF20:DR20"/>
    <mergeCell ref="DS20:EE20"/>
    <mergeCell ref="EF20:ER20"/>
    <mergeCell ref="ES20:FE20"/>
    <mergeCell ref="A19:BW19"/>
    <mergeCell ref="BX19:CE19"/>
    <mergeCell ref="CF19:CR19"/>
    <mergeCell ref="CS19:DE19"/>
    <mergeCell ref="DF19:DR19"/>
    <mergeCell ref="DS19:EE19"/>
    <mergeCell ref="EF17:ER17"/>
    <mergeCell ref="ES17:FE17"/>
    <mergeCell ref="A18:BW18"/>
    <mergeCell ref="BX18:CE18"/>
    <mergeCell ref="CF18:CR18"/>
    <mergeCell ref="CS18:DE18"/>
    <mergeCell ref="DF18:DR18"/>
    <mergeCell ref="DS18:EE18"/>
    <mergeCell ref="EF18:ER18"/>
    <mergeCell ref="ES18:FE18"/>
    <mergeCell ref="A17:BW17"/>
    <mergeCell ref="BX17:CE17"/>
    <mergeCell ref="CF17:CR17"/>
    <mergeCell ref="CS17:DE17"/>
    <mergeCell ref="DF17:DR17"/>
    <mergeCell ref="DS17:EE17"/>
    <mergeCell ref="EF15:ER15"/>
    <mergeCell ref="ES15:FE15"/>
    <mergeCell ref="A16:BW16"/>
    <mergeCell ref="BX16:CE16"/>
    <mergeCell ref="CF16:CR16"/>
    <mergeCell ref="CS16:DE16"/>
    <mergeCell ref="DF16:DR16"/>
    <mergeCell ref="DS16:EE16"/>
    <mergeCell ref="EF16:ER16"/>
    <mergeCell ref="ES16:FE16"/>
    <mergeCell ref="A15:BW15"/>
    <mergeCell ref="BX15:CE15"/>
    <mergeCell ref="CF15:CR15"/>
    <mergeCell ref="CS15:DE15"/>
    <mergeCell ref="DF15:DR15"/>
    <mergeCell ref="DS15:EE15"/>
    <mergeCell ref="EF13:ER13"/>
    <mergeCell ref="ES13:FE13"/>
    <mergeCell ref="A14:BW14"/>
    <mergeCell ref="BX14:CE14"/>
    <mergeCell ref="CF14:CR14"/>
    <mergeCell ref="CS14:DE14"/>
    <mergeCell ref="DF14:DR14"/>
    <mergeCell ref="DS14:EE14"/>
    <mergeCell ref="EF14:ER14"/>
    <mergeCell ref="ES14:FE14"/>
    <mergeCell ref="A13:BW13"/>
    <mergeCell ref="BX13:CE13"/>
    <mergeCell ref="CF13:CR13"/>
    <mergeCell ref="CS13:DE13"/>
    <mergeCell ref="DF13:DR13"/>
    <mergeCell ref="DS13:EE13"/>
    <mergeCell ref="EF9:ER9"/>
    <mergeCell ref="ES9:FE9"/>
    <mergeCell ref="A12:BW12"/>
    <mergeCell ref="BX12:CE12"/>
    <mergeCell ref="CF12:CR12"/>
    <mergeCell ref="CS12:DE12"/>
    <mergeCell ref="DF12:DR12"/>
    <mergeCell ref="DS12:EE12"/>
    <mergeCell ref="EF12:ER12"/>
    <mergeCell ref="ES12:FE12"/>
    <mergeCell ref="A9:BW9"/>
    <mergeCell ref="BX9:CE9"/>
    <mergeCell ref="CF9:CR9"/>
    <mergeCell ref="CS9:DE9"/>
    <mergeCell ref="DF9:DR9"/>
    <mergeCell ref="DS9:EE9"/>
    <mergeCell ref="EF7:ER7"/>
    <mergeCell ref="ES7:FE7"/>
    <mergeCell ref="A8:BW8"/>
    <mergeCell ref="BX8:CE8"/>
    <mergeCell ref="CF8:CR8"/>
    <mergeCell ref="CS8:DE8"/>
    <mergeCell ref="DF8:DR8"/>
    <mergeCell ref="DS8:EE8"/>
    <mergeCell ref="EF8:ER8"/>
    <mergeCell ref="ES8:FE8"/>
    <mergeCell ref="A7:BW7"/>
    <mergeCell ref="BX7:CE7"/>
    <mergeCell ref="CF7:CR7"/>
    <mergeCell ref="CS7:DE7"/>
    <mergeCell ref="DF7:DR7"/>
    <mergeCell ref="DS7:EE7"/>
    <mergeCell ref="EF5:ER5"/>
    <mergeCell ref="ES5:FE5"/>
    <mergeCell ref="A6:BW6"/>
    <mergeCell ref="BX6:CE6"/>
    <mergeCell ref="CF6:CR6"/>
    <mergeCell ref="CS6:DE6"/>
    <mergeCell ref="DF6:DR6"/>
    <mergeCell ref="DS6:EE6"/>
    <mergeCell ref="EF6:ER6"/>
    <mergeCell ref="ES6:FE6"/>
    <mergeCell ref="A5:BW5"/>
    <mergeCell ref="BX5:CE5"/>
    <mergeCell ref="CF5:CR5"/>
    <mergeCell ref="CS5:DE5"/>
    <mergeCell ref="DF5:DR5"/>
    <mergeCell ref="DS5:EE5"/>
    <mergeCell ref="A4:BW4"/>
    <mergeCell ref="BX4:CE4"/>
    <mergeCell ref="CF4:CR4"/>
    <mergeCell ref="CS4:DE4"/>
    <mergeCell ref="DF4:DR4"/>
    <mergeCell ref="DS4:EE4"/>
    <mergeCell ref="EF4:ER4"/>
    <mergeCell ref="ES4:FE4"/>
    <mergeCell ref="A1:BW3"/>
    <mergeCell ref="BX1:CE3"/>
    <mergeCell ref="CF1:CR3"/>
    <mergeCell ref="CS1:DE3"/>
    <mergeCell ref="DF1:FE1"/>
    <mergeCell ref="DF2:DK2"/>
    <mergeCell ref="DL2:DN2"/>
    <mergeCell ref="DO2:DR2"/>
    <mergeCell ref="ES2:FE3"/>
    <mergeCell ref="DF3:DR3"/>
    <mergeCell ref="DS3:EE3"/>
    <mergeCell ref="EF3:ER3"/>
    <mergeCell ref="DS2:DX2"/>
    <mergeCell ref="DY2:EA2"/>
    <mergeCell ref="EB2:EE2"/>
    <mergeCell ref="EF2:EK2"/>
    <mergeCell ref="EL2:EN2"/>
    <mergeCell ref="EO2:ER2"/>
    <mergeCell ref="CS49:DD49"/>
    <mergeCell ref="DF49:DR49"/>
    <mergeCell ref="DS49:EE49"/>
    <mergeCell ref="EF49:ER49"/>
    <mergeCell ref="ES49:FE49"/>
    <mergeCell ref="B49:BW49"/>
    <mergeCell ref="BX49:CE49"/>
    <mergeCell ref="CF49:CR49"/>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0" r:id="rId1"/>
  <rowBreaks count="1" manualBreakCount="1">
    <brk id="27" max="167" man="1"/>
  </rowBreaks>
</worksheet>
</file>

<file path=xl/worksheets/sheet4.xml><?xml version="1.0" encoding="utf-8"?>
<worksheet xmlns="http://schemas.openxmlformats.org/spreadsheetml/2006/main" xmlns:r="http://schemas.openxmlformats.org/officeDocument/2006/relationships">
  <dimension ref="A2:FE74"/>
  <sheetViews>
    <sheetView view="pageBreakPreview" zoomScaleNormal="120" zoomScaleSheetLayoutView="100" workbookViewId="0" topLeftCell="A1">
      <selection activeCell="DS48" sqref="DS48:EE48"/>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10" width="0.875" style="1" customWidth="1"/>
    <col min="111" max="111" width="0.2421875" style="1" customWidth="1"/>
    <col min="112" max="158" width="0.875" style="1" customWidth="1"/>
    <col min="159" max="160" width="0.875" style="1" hidden="1" customWidth="1"/>
    <col min="161" max="16384" width="0.875" style="1" customWidth="1"/>
  </cols>
  <sheetData>
    <row r="1" ht="5.25" customHeight="1"/>
    <row r="2" spans="1:161" ht="11.25">
      <c r="A2" s="96"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8"/>
      <c r="BX2" s="130" t="s">
        <v>1</v>
      </c>
      <c r="BY2" s="131"/>
      <c r="BZ2" s="131"/>
      <c r="CA2" s="131"/>
      <c r="CB2" s="131"/>
      <c r="CC2" s="131"/>
      <c r="CD2" s="131"/>
      <c r="CE2" s="132"/>
      <c r="CF2" s="130" t="s">
        <v>2</v>
      </c>
      <c r="CG2" s="131"/>
      <c r="CH2" s="131"/>
      <c r="CI2" s="131"/>
      <c r="CJ2" s="131"/>
      <c r="CK2" s="131"/>
      <c r="CL2" s="131"/>
      <c r="CM2" s="131"/>
      <c r="CN2" s="131"/>
      <c r="CO2" s="131"/>
      <c r="CP2" s="131"/>
      <c r="CQ2" s="131"/>
      <c r="CR2" s="132"/>
      <c r="CS2" s="130" t="s">
        <v>289</v>
      </c>
      <c r="CT2" s="131"/>
      <c r="CU2" s="131"/>
      <c r="CV2" s="131"/>
      <c r="CW2" s="131"/>
      <c r="CX2" s="131"/>
      <c r="CY2" s="131"/>
      <c r="CZ2" s="131"/>
      <c r="DA2" s="131"/>
      <c r="DB2" s="131"/>
      <c r="DC2" s="131"/>
      <c r="DD2" s="131"/>
      <c r="DE2" s="132"/>
      <c r="DF2" s="109" t="s">
        <v>9</v>
      </c>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1"/>
    </row>
    <row r="3" spans="1:161" ht="11.2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1"/>
      <c r="BX3" s="133"/>
      <c r="BY3" s="134"/>
      <c r="BZ3" s="134"/>
      <c r="CA3" s="134"/>
      <c r="CB3" s="134"/>
      <c r="CC3" s="134"/>
      <c r="CD3" s="134"/>
      <c r="CE3" s="135"/>
      <c r="CF3" s="133"/>
      <c r="CG3" s="134"/>
      <c r="CH3" s="134"/>
      <c r="CI3" s="134"/>
      <c r="CJ3" s="134"/>
      <c r="CK3" s="134"/>
      <c r="CL3" s="134"/>
      <c r="CM3" s="134"/>
      <c r="CN3" s="134"/>
      <c r="CO3" s="134"/>
      <c r="CP3" s="134"/>
      <c r="CQ3" s="134"/>
      <c r="CR3" s="135"/>
      <c r="CS3" s="133"/>
      <c r="CT3" s="134"/>
      <c r="CU3" s="134"/>
      <c r="CV3" s="134"/>
      <c r="CW3" s="134"/>
      <c r="CX3" s="134"/>
      <c r="CY3" s="134"/>
      <c r="CZ3" s="134"/>
      <c r="DA3" s="134"/>
      <c r="DB3" s="134"/>
      <c r="DC3" s="134"/>
      <c r="DD3" s="134"/>
      <c r="DE3" s="135"/>
      <c r="DF3" s="112" t="s">
        <v>3</v>
      </c>
      <c r="DG3" s="113"/>
      <c r="DH3" s="113"/>
      <c r="DI3" s="113"/>
      <c r="DJ3" s="113"/>
      <c r="DK3" s="113"/>
      <c r="DL3" s="144" t="s">
        <v>290</v>
      </c>
      <c r="DM3" s="145"/>
      <c r="DN3" s="145"/>
      <c r="DO3" s="119" t="s">
        <v>4</v>
      </c>
      <c r="DP3" s="119"/>
      <c r="DQ3" s="119"/>
      <c r="DR3" s="120"/>
      <c r="DS3" s="112" t="s">
        <v>3</v>
      </c>
      <c r="DT3" s="113"/>
      <c r="DU3" s="113"/>
      <c r="DV3" s="113"/>
      <c r="DW3" s="113"/>
      <c r="DX3" s="113"/>
      <c r="DY3" s="144" t="s">
        <v>291</v>
      </c>
      <c r="DZ3" s="145"/>
      <c r="EA3" s="145"/>
      <c r="EB3" s="119" t="s">
        <v>4</v>
      </c>
      <c r="EC3" s="119"/>
      <c r="ED3" s="119"/>
      <c r="EE3" s="120"/>
      <c r="EF3" s="112" t="s">
        <v>3</v>
      </c>
      <c r="EG3" s="113"/>
      <c r="EH3" s="113"/>
      <c r="EI3" s="113"/>
      <c r="EJ3" s="113"/>
      <c r="EK3" s="113"/>
      <c r="EL3" s="139" t="s">
        <v>292</v>
      </c>
      <c r="EM3" s="140"/>
      <c r="EN3" s="140"/>
      <c r="EO3" s="119" t="s">
        <v>4</v>
      </c>
      <c r="EP3" s="119"/>
      <c r="EQ3" s="119"/>
      <c r="ER3" s="120"/>
      <c r="ES3" s="130" t="s">
        <v>8</v>
      </c>
      <c r="ET3" s="131"/>
      <c r="EU3" s="131"/>
      <c r="EV3" s="131"/>
      <c r="EW3" s="131"/>
      <c r="EX3" s="131"/>
      <c r="EY3" s="131"/>
      <c r="EZ3" s="131"/>
      <c r="FA3" s="131"/>
      <c r="FB3" s="131"/>
      <c r="FC3" s="131"/>
      <c r="FD3" s="131"/>
      <c r="FE3" s="132"/>
    </row>
    <row r="4" spans="1:161" ht="39" customHeight="1">
      <c r="A4" s="127"/>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9"/>
      <c r="BX4" s="136"/>
      <c r="BY4" s="137"/>
      <c r="BZ4" s="137"/>
      <c r="CA4" s="137"/>
      <c r="CB4" s="137"/>
      <c r="CC4" s="137"/>
      <c r="CD4" s="137"/>
      <c r="CE4" s="138"/>
      <c r="CF4" s="136"/>
      <c r="CG4" s="137"/>
      <c r="CH4" s="137"/>
      <c r="CI4" s="137"/>
      <c r="CJ4" s="137"/>
      <c r="CK4" s="137"/>
      <c r="CL4" s="137"/>
      <c r="CM4" s="137"/>
      <c r="CN4" s="137"/>
      <c r="CO4" s="137"/>
      <c r="CP4" s="137"/>
      <c r="CQ4" s="137"/>
      <c r="CR4" s="138"/>
      <c r="CS4" s="136"/>
      <c r="CT4" s="137"/>
      <c r="CU4" s="137"/>
      <c r="CV4" s="137"/>
      <c r="CW4" s="137"/>
      <c r="CX4" s="137"/>
      <c r="CY4" s="137"/>
      <c r="CZ4" s="137"/>
      <c r="DA4" s="137"/>
      <c r="DB4" s="137"/>
      <c r="DC4" s="137"/>
      <c r="DD4" s="137"/>
      <c r="DE4" s="138"/>
      <c r="DF4" s="141" t="s">
        <v>5</v>
      </c>
      <c r="DG4" s="142"/>
      <c r="DH4" s="142"/>
      <c r="DI4" s="142"/>
      <c r="DJ4" s="142"/>
      <c r="DK4" s="142"/>
      <c r="DL4" s="142"/>
      <c r="DM4" s="142"/>
      <c r="DN4" s="142"/>
      <c r="DO4" s="142"/>
      <c r="DP4" s="142"/>
      <c r="DQ4" s="142"/>
      <c r="DR4" s="143"/>
      <c r="DS4" s="141" t="s">
        <v>6</v>
      </c>
      <c r="DT4" s="142"/>
      <c r="DU4" s="142"/>
      <c r="DV4" s="142"/>
      <c r="DW4" s="142"/>
      <c r="DX4" s="142"/>
      <c r="DY4" s="142"/>
      <c r="DZ4" s="142"/>
      <c r="EA4" s="142"/>
      <c r="EB4" s="142"/>
      <c r="EC4" s="142"/>
      <c r="ED4" s="142"/>
      <c r="EE4" s="143"/>
      <c r="EF4" s="141" t="s">
        <v>7</v>
      </c>
      <c r="EG4" s="142"/>
      <c r="EH4" s="142"/>
      <c r="EI4" s="142"/>
      <c r="EJ4" s="142"/>
      <c r="EK4" s="142"/>
      <c r="EL4" s="142"/>
      <c r="EM4" s="142"/>
      <c r="EN4" s="142"/>
      <c r="EO4" s="142"/>
      <c r="EP4" s="142"/>
      <c r="EQ4" s="142"/>
      <c r="ER4" s="143"/>
      <c r="ES4" s="136"/>
      <c r="ET4" s="137"/>
      <c r="EU4" s="137"/>
      <c r="EV4" s="137"/>
      <c r="EW4" s="137"/>
      <c r="EX4" s="137"/>
      <c r="EY4" s="137"/>
      <c r="EZ4" s="137"/>
      <c r="FA4" s="137"/>
      <c r="FB4" s="137"/>
      <c r="FC4" s="137"/>
      <c r="FD4" s="137"/>
      <c r="FE4" s="138"/>
    </row>
    <row r="5" spans="1:161" ht="10.5" customHeight="1">
      <c r="A5" s="23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6"/>
      <c r="BX5" s="167"/>
      <c r="BY5" s="168"/>
      <c r="BZ5" s="168"/>
      <c r="CA5" s="168"/>
      <c r="CB5" s="168"/>
      <c r="CC5" s="168"/>
      <c r="CD5" s="168"/>
      <c r="CE5" s="169"/>
      <c r="CF5" s="170"/>
      <c r="CG5" s="168"/>
      <c r="CH5" s="168"/>
      <c r="CI5" s="168"/>
      <c r="CJ5" s="168"/>
      <c r="CK5" s="168"/>
      <c r="CL5" s="168"/>
      <c r="CM5" s="168"/>
      <c r="CN5" s="168"/>
      <c r="CO5" s="168"/>
      <c r="CP5" s="168"/>
      <c r="CQ5" s="168"/>
      <c r="CR5" s="169"/>
      <c r="CS5" s="188"/>
      <c r="CT5" s="189"/>
      <c r="CU5" s="189"/>
      <c r="CV5" s="189"/>
      <c r="CW5" s="189"/>
      <c r="CX5" s="189"/>
      <c r="CY5" s="189"/>
      <c r="CZ5" s="189"/>
      <c r="DA5" s="189"/>
      <c r="DB5" s="189"/>
      <c r="DC5" s="189"/>
      <c r="DD5" s="189"/>
      <c r="DE5" s="190"/>
      <c r="DF5" s="171"/>
      <c r="DG5" s="172"/>
      <c r="DH5" s="172"/>
      <c r="DI5" s="172"/>
      <c r="DJ5" s="172"/>
      <c r="DK5" s="172"/>
      <c r="DL5" s="172"/>
      <c r="DM5" s="172"/>
      <c r="DN5" s="172"/>
      <c r="DO5" s="172"/>
      <c r="DP5" s="172"/>
      <c r="DQ5" s="172"/>
      <c r="DR5" s="173"/>
      <c r="DS5" s="171"/>
      <c r="DT5" s="172"/>
      <c r="DU5" s="172"/>
      <c r="DV5" s="172"/>
      <c r="DW5" s="172"/>
      <c r="DX5" s="172"/>
      <c r="DY5" s="172"/>
      <c r="DZ5" s="172"/>
      <c r="EA5" s="172"/>
      <c r="EB5" s="172"/>
      <c r="EC5" s="172"/>
      <c r="ED5" s="172"/>
      <c r="EE5" s="173"/>
      <c r="EF5" s="171"/>
      <c r="EG5" s="172"/>
      <c r="EH5" s="172"/>
      <c r="EI5" s="172"/>
      <c r="EJ5" s="172"/>
      <c r="EK5" s="172"/>
      <c r="EL5" s="172"/>
      <c r="EM5" s="172"/>
      <c r="EN5" s="172"/>
      <c r="EO5" s="172"/>
      <c r="EP5" s="172"/>
      <c r="EQ5" s="172"/>
      <c r="ER5" s="173"/>
      <c r="ES5" s="265"/>
      <c r="ET5" s="266"/>
      <c r="EU5" s="266"/>
      <c r="EV5" s="266"/>
      <c r="EW5" s="266"/>
      <c r="EX5" s="266"/>
      <c r="EY5" s="266"/>
      <c r="EZ5" s="266"/>
      <c r="FA5" s="266"/>
      <c r="FB5" s="266"/>
      <c r="FC5" s="266"/>
      <c r="FD5" s="266"/>
      <c r="FE5" s="267"/>
    </row>
    <row r="6" spans="1:161" ht="21" customHeight="1">
      <c r="A6" s="347" t="s">
        <v>418</v>
      </c>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9"/>
      <c r="BX6" s="179" t="s">
        <v>82</v>
      </c>
      <c r="BY6" s="180"/>
      <c r="BZ6" s="180"/>
      <c r="CA6" s="180"/>
      <c r="CB6" s="180"/>
      <c r="CC6" s="180"/>
      <c r="CD6" s="180"/>
      <c r="CE6" s="181"/>
      <c r="CF6" s="182" t="s">
        <v>46</v>
      </c>
      <c r="CG6" s="180"/>
      <c r="CH6" s="180"/>
      <c r="CI6" s="180"/>
      <c r="CJ6" s="180"/>
      <c r="CK6" s="180"/>
      <c r="CL6" s="180"/>
      <c r="CM6" s="180"/>
      <c r="CN6" s="180"/>
      <c r="CO6" s="180"/>
      <c r="CP6" s="180"/>
      <c r="CQ6" s="180"/>
      <c r="CR6" s="181"/>
      <c r="CS6" s="188"/>
      <c r="CT6" s="189"/>
      <c r="CU6" s="189"/>
      <c r="CV6" s="189"/>
      <c r="CW6" s="189"/>
      <c r="CX6" s="189"/>
      <c r="CY6" s="189"/>
      <c r="CZ6" s="189"/>
      <c r="DA6" s="189"/>
      <c r="DB6" s="189"/>
      <c r="DC6" s="189"/>
      <c r="DD6" s="189"/>
      <c r="DE6" s="190"/>
      <c r="DF6" s="171">
        <f>DF10+DF37</f>
        <v>2508833.1399999997</v>
      </c>
      <c r="DG6" s="172"/>
      <c r="DH6" s="172"/>
      <c r="DI6" s="172"/>
      <c r="DJ6" s="172"/>
      <c r="DK6" s="172"/>
      <c r="DL6" s="172"/>
      <c r="DM6" s="172"/>
      <c r="DN6" s="172"/>
      <c r="DO6" s="172"/>
      <c r="DP6" s="172"/>
      <c r="DQ6" s="172"/>
      <c r="DR6" s="173"/>
      <c r="DS6" s="171">
        <f>DS37</f>
        <v>195867</v>
      </c>
      <c r="DT6" s="172"/>
      <c r="DU6" s="172"/>
      <c r="DV6" s="172"/>
      <c r="DW6" s="172"/>
      <c r="DX6" s="172"/>
      <c r="DY6" s="172"/>
      <c r="DZ6" s="172"/>
      <c r="EA6" s="172"/>
      <c r="EB6" s="172"/>
      <c r="EC6" s="172"/>
      <c r="ED6" s="172"/>
      <c r="EE6" s="173"/>
      <c r="EF6" s="171">
        <f>EF37</f>
        <v>195867</v>
      </c>
      <c r="EG6" s="172"/>
      <c r="EH6" s="172"/>
      <c r="EI6" s="172"/>
      <c r="EJ6" s="172"/>
      <c r="EK6" s="172"/>
      <c r="EL6" s="172"/>
      <c r="EM6" s="172"/>
      <c r="EN6" s="172"/>
      <c r="EO6" s="172"/>
      <c r="EP6" s="172"/>
      <c r="EQ6" s="172"/>
      <c r="ER6" s="173"/>
      <c r="ES6" s="265"/>
      <c r="ET6" s="266"/>
      <c r="EU6" s="266"/>
      <c r="EV6" s="266"/>
      <c r="EW6" s="266"/>
      <c r="EX6" s="266"/>
      <c r="EY6" s="266"/>
      <c r="EZ6" s="266"/>
      <c r="FA6" s="266"/>
      <c r="FB6" s="266"/>
      <c r="FC6" s="266"/>
      <c r="FD6" s="266"/>
      <c r="FE6" s="267"/>
    </row>
    <row r="7" spans="1:161" ht="22.5" customHeight="1">
      <c r="A7" s="297" t="s">
        <v>83</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9"/>
      <c r="BX7" s="167" t="s">
        <v>84</v>
      </c>
      <c r="BY7" s="168"/>
      <c r="BZ7" s="168"/>
      <c r="CA7" s="168"/>
      <c r="CB7" s="168"/>
      <c r="CC7" s="168"/>
      <c r="CD7" s="168"/>
      <c r="CE7" s="169"/>
      <c r="CF7" s="170" t="s">
        <v>46</v>
      </c>
      <c r="CG7" s="168"/>
      <c r="CH7" s="168"/>
      <c r="CI7" s="168"/>
      <c r="CJ7" s="168"/>
      <c r="CK7" s="168"/>
      <c r="CL7" s="168"/>
      <c r="CM7" s="168"/>
      <c r="CN7" s="168"/>
      <c r="CO7" s="168"/>
      <c r="CP7" s="168"/>
      <c r="CQ7" s="168"/>
      <c r="CR7" s="169"/>
      <c r="CS7" s="345"/>
      <c r="CT7" s="115"/>
      <c r="CU7" s="115"/>
      <c r="CV7" s="115"/>
      <c r="CW7" s="115"/>
      <c r="CX7" s="115"/>
      <c r="CY7" s="115"/>
      <c r="CZ7" s="115"/>
      <c r="DA7" s="115"/>
      <c r="DB7" s="115"/>
      <c r="DC7" s="115"/>
      <c r="DD7" s="115"/>
      <c r="DE7" s="346"/>
      <c r="DF7" s="171"/>
      <c r="DG7" s="172"/>
      <c r="DH7" s="172"/>
      <c r="DI7" s="172"/>
      <c r="DJ7" s="172"/>
      <c r="DK7" s="172"/>
      <c r="DL7" s="172"/>
      <c r="DM7" s="172"/>
      <c r="DN7" s="172"/>
      <c r="DO7" s="172"/>
      <c r="DP7" s="172"/>
      <c r="DQ7" s="172"/>
      <c r="DR7" s="173"/>
      <c r="DS7" s="171"/>
      <c r="DT7" s="172"/>
      <c r="DU7" s="172"/>
      <c r="DV7" s="172"/>
      <c r="DW7" s="172"/>
      <c r="DX7" s="172"/>
      <c r="DY7" s="172"/>
      <c r="DZ7" s="172"/>
      <c r="EA7" s="172"/>
      <c r="EB7" s="172"/>
      <c r="EC7" s="172"/>
      <c r="ED7" s="172"/>
      <c r="EE7" s="173"/>
      <c r="EF7" s="171"/>
      <c r="EG7" s="172"/>
      <c r="EH7" s="172"/>
      <c r="EI7" s="172"/>
      <c r="EJ7" s="172"/>
      <c r="EK7" s="172"/>
      <c r="EL7" s="172"/>
      <c r="EM7" s="172"/>
      <c r="EN7" s="172"/>
      <c r="EO7" s="172"/>
      <c r="EP7" s="172"/>
      <c r="EQ7" s="172"/>
      <c r="ER7" s="173"/>
      <c r="ES7" s="265" t="s">
        <v>46</v>
      </c>
      <c r="ET7" s="266"/>
      <c r="EU7" s="266"/>
      <c r="EV7" s="266"/>
      <c r="EW7" s="266"/>
      <c r="EX7" s="266"/>
      <c r="EY7" s="266"/>
      <c r="EZ7" s="266"/>
      <c r="FA7" s="266"/>
      <c r="FB7" s="266"/>
      <c r="FC7" s="266"/>
      <c r="FD7" s="266"/>
      <c r="FE7" s="267"/>
    </row>
    <row r="8" spans="1:161" ht="22.5" customHeight="1">
      <c r="A8" s="231" t="s">
        <v>85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6"/>
      <c r="BX8" s="167" t="s">
        <v>86</v>
      </c>
      <c r="BY8" s="168"/>
      <c r="BZ8" s="168"/>
      <c r="CA8" s="168"/>
      <c r="CB8" s="168"/>
      <c r="CC8" s="168"/>
      <c r="CD8" s="168"/>
      <c r="CE8" s="169"/>
      <c r="CF8" s="170" t="s">
        <v>87</v>
      </c>
      <c r="CG8" s="168"/>
      <c r="CH8" s="168"/>
      <c r="CI8" s="168"/>
      <c r="CJ8" s="168"/>
      <c r="CK8" s="168"/>
      <c r="CL8" s="168"/>
      <c r="CM8" s="168"/>
      <c r="CN8" s="168"/>
      <c r="CO8" s="168"/>
      <c r="CP8" s="168"/>
      <c r="CQ8" s="168"/>
      <c r="CR8" s="169"/>
      <c r="CS8" s="188"/>
      <c r="CT8" s="189"/>
      <c r="CU8" s="189"/>
      <c r="CV8" s="189"/>
      <c r="CW8" s="189"/>
      <c r="CX8" s="189"/>
      <c r="CY8" s="189"/>
      <c r="CZ8" s="189"/>
      <c r="DA8" s="189"/>
      <c r="DB8" s="189"/>
      <c r="DC8" s="189"/>
      <c r="DD8" s="189"/>
      <c r="DE8" s="190"/>
      <c r="DF8" s="171"/>
      <c r="DG8" s="172"/>
      <c r="DH8" s="172"/>
      <c r="DI8" s="172"/>
      <c r="DJ8" s="172"/>
      <c r="DK8" s="172"/>
      <c r="DL8" s="172"/>
      <c r="DM8" s="172"/>
      <c r="DN8" s="172"/>
      <c r="DO8" s="172"/>
      <c r="DP8" s="172"/>
      <c r="DQ8" s="172"/>
      <c r="DR8" s="173"/>
      <c r="DS8" s="171"/>
      <c r="DT8" s="172"/>
      <c r="DU8" s="172"/>
      <c r="DV8" s="172"/>
      <c r="DW8" s="172"/>
      <c r="DX8" s="172"/>
      <c r="DY8" s="172"/>
      <c r="DZ8" s="172"/>
      <c r="EA8" s="172"/>
      <c r="EB8" s="172"/>
      <c r="EC8" s="172"/>
      <c r="ED8" s="172"/>
      <c r="EE8" s="173"/>
      <c r="EF8" s="171"/>
      <c r="EG8" s="172"/>
      <c r="EH8" s="172"/>
      <c r="EI8" s="172"/>
      <c r="EJ8" s="172"/>
      <c r="EK8" s="172"/>
      <c r="EL8" s="172"/>
      <c r="EM8" s="172"/>
      <c r="EN8" s="172"/>
      <c r="EO8" s="172"/>
      <c r="EP8" s="172"/>
      <c r="EQ8" s="172"/>
      <c r="ER8" s="173"/>
      <c r="ES8" s="265" t="s">
        <v>46</v>
      </c>
      <c r="ET8" s="266"/>
      <c r="EU8" s="266"/>
      <c r="EV8" s="266"/>
      <c r="EW8" s="266"/>
      <c r="EX8" s="266"/>
      <c r="EY8" s="266"/>
      <c r="EZ8" s="266"/>
      <c r="FA8" s="266"/>
      <c r="FB8" s="266"/>
      <c r="FC8" s="266"/>
      <c r="FD8" s="266"/>
      <c r="FE8" s="267"/>
    </row>
    <row r="9" spans="1:161" ht="10.5" customHeight="1">
      <c r="A9" s="259"/>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4"/>
      <c r="BX9" s="167" t="s">
        <v>403</v>
      </c>
      <c r="BY9" s="168"/>
      <c r="BZ9" s="168"/>
      <c r="CA9" s="168"/>
      <c r="CB9" s="168"/>
      <c r="CC9" s="168"/>
      <c r="CD9" s="168"/>
      <c r="CE9" s="169"/>
      <c r="CF9" s="170" t="s">
        <v>87</v>
      </c>
      <c r="CG9" s="168"/>
      <c r="CH9" s="168"/>
      <c r="CI9" s="168"/>
      <c r="CJ9" s="168"/>
      <c r="CK9" s="168"/>
      <c r="CL9" s="168"/>
      <c r="CM9" s="168"/>
      <c r="CN9" s="168"/>
      <c r="CO9" s="168"/>
      <c r="CP9" s="168"/>
      <c r="CQ9" s="168"/>
      <c r="CR9" s="169"/>
      <c r="CS9" s="188"/>
      <c r="CT9" s="189"/>
      <c r="CU9" s="189"/>
      <c r="CV9" s="189"/>
      <c r="CW9" s="189"/>
      <c r="CX9" s="189"/>
      <c r="CY9" s="189"/>
      <c r="CZ9" s="189"/>
      <c r="DA9" s="189"/>
      <c r="DB9" s="189"/>
      <c r="DC9" s="189"/>
      <c r="DD9" s="189"/>
      <c r="DE9" s="190"/>
      <c r="DF9" s="171"/>
      <c r="DG9" s="172"/>
      <c r="DH9" s="172"/>
      <c r="DI9" s="172"/>
      <c r="DJ9" s="172"/>
      <c r="DK9" s="172"/>
      <c r="DL9" s="172"/>
      <c r="DM9" s="172"/>
      <c r="DN9" s="172"/>
      <c r="DO9" s="172"/>
      <c r="DP9" s="172"/>
      <c r="DQ9" s="172"/>
      <c r="DR9" s="173"/>
      <c r="DS9" s="171"/>
      <c r="DT9" s="172"/>
      <c r="DU9" s="172"/>
      <c r="DV9" s="172"/>
      <c r="DW9" s="172"/>
      <c r="DX9" s="172"/>
      <c r="DY9" s="172"/>
      <c r="DZ9" s="172"/>
      <c r="EA9" s="172"/>
      <c r="EB9" s="172"/>
      <c r="EC9" s="172"/>
      <c r="ED9" s="172"/>
      <c r="EE9" s="173"/>
      <c r="EF9" s="171"/>
      <c r="EG9" s="172"/>
      <c r="EH9" s="172"/>
      <c r="EI9" s="172"/>
      <c r="EJ9" s="172"/>
      <c r="EK9" s="172"/>
      <c r="EL9" s="172"/>
      <c r="EM9" s="172"/>
      <c r="EN9" s="172"/>
      <c r="EO9" s="172"/>
      <c r="EP9" s="172"/>
      <c r="EQ9" s="172"/>
      <c r="ER9" s="173"/>
      <c r="ES9" s="265" t="s">
        <v>46</v>
      </c>
      <c r="ET9" s="266"/>
      <c r="EU9" s="266"/>
      <c r="EV9" s="266"/>
      <c r="EW9" s="266"/>
      <c r="EX9" s="266"/>
      <c r="EY9" s="266"/>
      <c r="EZ9" s="266"/>
      <c r="FA9" s="266"/>
      <c r="FB9" s="266"/>
      <c r="FC9" s="266"/>
      <c r="FD9" s="266"/>
      <c r="FE9" s="267"/>
    </row>
    <row r="10" spans="1:161" ht="10.5" customHeight="1">
      <c r="A10" s="259" t="s">
        <v>88</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4"/>
      <c r="BX10" s="167" t="s">
        <v>89</v>
      </c>
      <c r="BY10" s="168"/>
      <c r="BZ10" s="168"/>
      <c r="CA10" s="168"/>
      <c r="CB10" s="168"/>
      <c r="CC10" s="168"/>
      <c r="CD10" s="168"/>
      <c r="CE10" s="169"/>
      <c r="CF10" s="170" t="s">
        <v>90</v>
      </c>
      <c r="CG10" s="168"/>
      <c r="CH10" s="168"/>
      <c r="CI10" s="168"/>
      <c r="CJ10" s="168"/>
      <c r="CK10" s="168"/>
      <c r="CL10" s="168"/>
      <c r="CM10" s="168"/>
      <c r="CN10" s="168"/>
      <c r="CO10" s="168"/>
      <c r="CP10" s="168"/>
      <c r="CQ10" s="168"/>
      <c r="CR10" s="169"/>
      <c r="CS10" s="188"/>
      <c r="CT10" s="189"/>
      <c r="CU10" s="189"/>
      <c r="CV10" s="189"/>
      <c r="CW10" s="189"/>
      <c r="CX10" s="189"/>
      <c r="CY10" s="189"/>
      <c r="CZ10" s="189"/>
      <c r="DA10" s="189"/>
      <c r="DB10" s="189"/>
      <c r="DC10" s="189"/>
      <c r="DD10" s="189"/>
      <c r="DE10" s="190"/>
      <c r="DF10" s="171">
        <v>6850</v>
      </c>
      <c r="DG10" s="172"/>
      <c r="DH10" s="172"/>
      <c r="DI10" s="172"/>
      <c r="DJ10" s="172"/>
      <c r="DK10" s="172"/>
      <c r="DL10" s="172"/>
      <c r="DM10" s="172"/>
      <c r="DN10" s="172"/>
      <c r="DO10" s="172"/>
      <c r="DP10" s="172"/>
      <c r="DQ10" s="172"/>
      <c r="DR10" s="173"/>
      <c r="DS10" s="171"/>
      <c r="DT10" s="172"/>
      <c r="DU10" s="172"/>
      <c r="DV10" s="172"/>
      <c r="DW10" s="172"/>
      <c r="DX10" s="172"/>
      <c r="DY10" s="172"/>
      <c r="DZ10" s="172"/>
      <c r="EA10" s="172"/>
      <c r="EB10" s="172"/>
      <c r="EC10" s="172"/>
      <c r="ED10" s="172"/>
      <c r="EE10" s="173"/>
      <c r="EF10" s="171"/>
      <c r="EG10" s="172"/>
      <c r="EH10" s="172"/>
      <c r="EI10" s="172"/>
      <c r="EJ10" s="172"/>
      <c r="EK10" s="172"/>
      <c r="EL10" s="172"/>
      <c r="EM10" s="172"/>
      <c r="EN10" s="172"/>
      <c r="EO10" s="172"/>
      <c r="EP10" s="172"/>
      <c r="EQ10" s="172"/>
      <c r="ER10" s="173"/>
      <c r="ES10" s="265" t="s">
        <v>46</v>
      </c>
      <c r="ET10" s="266"/>
      <c r="EU10" s="266"/>
      <c r="EV10" s="266"/>
      <c r="EW10" s="266"/>
      <c r="EX10" s="266"/>
      <c r="EY10" s="266"/>
      <c r="EZ10" s="266"/>
      <c r="FA10" s="266"/>
      <c r="FB10" s="266"/>
      <c r="FC10" s="266"/>
      <c r="FD10" s="266"/>
      <c r="FE10" s="267"/>
    </row>
    <row r="11" spans="1:161" ht="22.5" customHeight="1">
      <c r="A11" s="231" t="s">
        <v>91</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6"/>
      <c r="BX11" s="167" t="s">
        <v>92</v>
      </c>
      <c r="BY11" s="168"/>
      <c r="BZ11" s="168"/>
      <c r="CA11" s="168"/>
      <c r="CB11" s="168"/>
      <c r="CC11" s="168"/>
      <c r="CD11" s="168"/>
      <c r="CE11" s="169"/>
      <c r="CF11" s="170" t="s">
        <v>93</v>
      </c>
      <c r="CG11" s="168"/>
      <c r="CH11" s="168"/>
      <c r="CI11" s="168"/>
      <c r="CJ11" s="168"/>
      <c r="CK11" s="168"/>
      <c r="CL11" s="168"/>
      <c r="CM11" s="168"/>
      <c r="CN11" s="168"/>
      <c r="CO11" s="168"/>
      <c r="CP11" s="168"/>
      <c r="CQ11" s="168"/>
      <c r="CR11" s="169"/>
      <c r="CS11" s="188"/>
      <c r="CT11" s="189"/>
      <c r="CU11" s="189"/>
      <c r="CV11" s="189"/>
      <c r="CW11" s="189"/>
      <c r="CX11" s="189"/>
      <c r="CY11" s="189"/>
      <c r="CZ11" s="189"/>
      <c r="DA11" s="189"/>
      <c r="DB11" s="189"/>
      <c r="DC11" s="189"/>
      <c r="DD11" s="189"/>
      <c r="DE11" s="190"/>
      <c r="DF11" s="171"/>
      <c r="DG11" s="172"/>
      <c r="DH11" s="172"/>
      <c r="DI11" s="172"/>
      <c r="DJ11" s="172"/>
      <c r="DK11" s="172"/>
      <c r="DL11" s="172"/>
      <c r="DM11" s="172"/>
      <c r="DN11" s="172"/>
      <c r="DO11" s="172"/>
      <c r="DP11" s="172"/>
      <c r="DQ11" s="172"/>
      <c r="DR11" s="173"/>
      <c r="DS11" s="171"/>
      <c r="DT11" s="172"/>
      <c r="DU11" s="172"/>
      <c r="DV11" s="172"/>
      <c r="DW11" s="172"/>
      <c r="DX11" s="172"/>
      <c r="DY11" s="172"/>
      <c r="DZ11" s="172"/>
      <c r="EA11" s="172"/>
      <c r="EB11" s="172"/>
      <c r="EC11" s="172"/>
      <c r="ED11" s="172"/>
      <c r="EE11" s="173"/>
      <c r="EF11" s="171"/>
      <c r="EG11" s="172"/>
      <c r="EH11" s="172"/>
      <c r="EI11" s="172"/>
      <c r="EJ11" s="172"/>
      <c r="EK11" s="172"/>
      <c r="EL11" s="172"/>
      <c r="EM11" s="172"/>
      <c r="EN11" s="172"/>
      <c r="EO11" s="172"/>
      <c r="EP11" s="172"/>
      <c r="EQ11" s="172"/>
      <c r="ER11" s="173"/>
      <c r="ES11" s="265" t="s">
        <v>46</v>
      </c>
      <c r="ET11" s="266"/>
      <c r="EU11" s="266"/>
      <c r="EV11" s="266"/>
      <c r="EW11" s="266"/>
      <c r="EX11" s="266"/>
      <c r="EY11" s="266"/>
      <c r="EZ11" s="266"/>
      <c r="FA11" s="266"/>
      <c r="FB11" s="266"/>
      <c r="FC11" s="266"/>
      <c r="FD11" s="266"/>
      <c r="FE11" s="267"/>
    </row>
    <row r="12" spans="1:161" ht="22.5" customHeight="1">
      <c r="A12" s="231" t="s">
        <v>94</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6"/>
      <c r="BX12" s="167" t="s">
        <v>95</v>
      </c>
      <c r="BY12" s="168"/>
      <c r="BZ12" s="168"/>
      <c r="CA12" s="168"/>
      <c r="CB12" s="168"/>
      <c r="CC12" s="168"/>
      <c r="CD12" s="168"/>
      <c r="CE12" s="169"/>
      <c r="CF12" s="170" t="s">
        <v>96</v>
      </c>
      <c r="CG12" s="168"/>
      <c r="CH12" s="168"/>
      <c r="CI12" s="168"/>
      <c r="CJ12" s="168"/>
      <c r="CK12" s="168"/>
      <c r="CL12" s="168"/>
      <c r="CM12" s="168"/>
      <c r="CN12" s="168"/>
      <c r="CO12" s="168"/>
      <c r="CP12" s="168"/>
      <c r="CQ12" s="168"/>
      <c r="CR12" s="169"/>
      <c r="CS12" s="188"/>
      <c r="CT12" s="189"/>
      <c r="CU12" s="189"/>
      <c r="CV12" s="189"/>
      <c r="CW12" s="189"/>
      <c r="CX12" s="189"/>
      <c r="CY12" s="189"/>
      <c r="CZ12" s="189"/>
      <c r="DA12" s="189"/>
      <c r="DB12" s="189"/>
      <c r="DC12" s="189"/>
      <c r="DD12" s="189"/>
      <c r="DE12" s="190"/>
      <c r="DF12" s="171"/>
      <c r="DG12" s="172"/>
      <c r="DH12" s="172"/>
      <c r="DI12" s="172"/>
      <c r="DJ12" s="172"/>
      <c r="DK12" s="172"/>
      <c r="DL12" s="172"/>
      <c r="DM12" s="172"/>
      <c r="DN12" s="172"/>
      <c r="DO12" s="172"/>
      <c r="DP12" s="172"/>
      <c r="DQ12" s="172"/>
      <c r="DR12" s="173"/>
      <c r="DS12" s="171"/>
      <c r="DT12" s="172"/>
      <c r="DU12" s="172"/>
      <c r="DV12" s="172"/>
      <c r="DW12" s="172"/>
      <c r="DX12" s="172"/>
      <c r="DY12" s="172"/>
      <c r="DZ12" s="172"/>
      <c r="EA12" s="172"/>
      <c r="EB12" s="172"/>
      <c r="EC12" s="172"/>
      <c r="ED12" s="172"/>
      <c r="EE12" s="173"/>
      <c r="EF12" s="171"/>
      <c r="EG12" s="172"/>
      <c r="EH12" s="172"/>
      <c r="EI12" s="172"/>
      <c r="EJ12" s="172"/>
      <c r="EK12" s="172"/>
      <c r="EL12" s="172"/>
      <c r="EM12" s="172"/>
      <c r="EN12" s="172"/>
      <c r="EO12" s="172"/>
      <c r="EP12" s="172"/>
      <c r="EQ12" s="172"/>
      <c r="ER12" s="173"/>
      <c r="ES12" s="265" t="s">
        <v>46</v>
      </c>
      <c r="ET12" s="266"/>
      <c r="EU12" s="266"/>
      <c r="EV12" s="266"/>
      <c r="EW12" s="266"/>
      <c r="EX12" s="266"/>
      <c r="EY12" s="266"/>
      <c r="EZ12" s="266"/>
      <c r="FA12" s="266"/>
      <c r="FB12" s="266"/>
      <c r="FC12" s="266"/>
      <c r="FD12" s="266"/>
      <c r="FE12" s="267"/>
    </row>
    <row r="13" spans="1:161" ht="22.5" customHeight="1">
      <c r="A13" s="312" t="s">
        <v>97</v>
      </c>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4"/>
      <c r="BX13" s="167" t="s">
        <v>98</v>
      </c>
      <c r="BY13" s="168"/>
      <c r="BZ13" s="168"/>
      <c r="CA13" s="168"/>
      <c r="CB13" s="168"/>
      <c r="CC13" s="168"/>
      <c r="CD13" s="168"/>
      <c r="CE13" s="169"/>
      <c r="CF13" s="170" t="s">
        <v>96</v>
      </c>
      <c r="CG13" s="168"/>
      <c r="CH13" s="168"/>
      <c r="CI13" s="168"/>
      <c r="CJ13" s="168"/>
      <c r="CK13" s="168"/>
      <c r="CL13" s="168"/>
      <c r="CM13" s="168"/>
      <c r="CN13" s="168"/>
      <c r="CO13" s="168"/>
      <c r="CP13" s="168"/>
      <c r="CQ13" s="168"/>
      <c r="CR13" s="169"/>
      <c r="CS13" s="188"/>
      <c r="CT13" s="189"/>
      <c r="CU13" s="189"/>
      <c r="CV13" s="189"/>
      <c r="CW13" s="189"/>
      <c r="CX13" s="189"/>
      <c r="CY13" s="189"/>
      <c r="CZ13" s="189"/>
      <c r="DA13" s="189"/>
      <c r="DB13" s="189"/>
      <c r="DC13" s="189"/>
      <c r="DD13" s="189"/>
      <c r="DE13" s="190"/>
      <c r="DF13" s="171"/>
      <c r="DG13" s="172"/>
      <c r="DH13" s="172"/>
      <c r="DI13" s="172"/>
      <c r="DJ13" s="172"/>
      <c r="DK13" s="172"/>
      <c r="DL13" s="172"/>
      <c r="DM13" s="172"/>
      <c r="DN13" s="172"/>
      <c r="DO13" s="172"/>
      <c r="DP13" s="172"/>
      <c r="DQ13" s="172"/>
      <c r="DR13" s="173"/>
      <c r="DS13" s="171"/>
      <c r="DT13" s="172"/>
      <c r="DU13" s="172"/>
      <c r="DV13" s="172"/>
      <c r="DW13" s="172"/>
      <c r="DX13" s="172"/>
      <c r="DY13" s="172"/>
      <c r="DZ13" s="172"/>
      <c r="EA13" s="172"/>
      <c r="EB13" s="172"/>
      <c r="EC13" s="172"/>
      <c r="ED13" s="172"/>
      <c r="EE13" s="173"/>
      <c r="EF13" s="171"/>
      <c r="EG13" s="172"/>
      <c r="EH13" s="172"/>
      <c r="EI13" s="172"/>
      <c r="EJ13" s="172"/>
      <c r="EK13" s="172"/>
      <c r="EL13" s="172"/>
      <c r="EM13" s="172"/>
      <c r="EN13" s="172"/>
      <c r="EO13" s="172"/>
      <c r="EP13" s="172"/>
      <c r="EQ13" s="172"/>
      <c r="ER13" s="173"/>
      <c r="ES13" s="265" t="s">
        <v>46</v>
      </c>
      <c r="ET13" s="266"/>
      <c r="EU13" s="266"/>
      <c r="EV13" s="266"/>
      <c r="EW13" s="266"/>
      <c r="EX13" s="266"/>
      <c r="EY13" s="266"/>
      <c r="EZ13" s="266"/>
      <c r="FA13" s="266"/>
      <c r="FB13" s="266"/>
      <c r="FC13" s="266"/>
      <c r="FD13" s="266"/>
      <c r="FE13" s="267"/>
    </row>
    <row r="14" spans="1:161" ht="10.5" customHeight="1" thickBot="1">
      <c r="A14" s="341" t="s">
        <v>99</v>
      </c>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c r="BW14" s="343"/>
      <c r="BX14" s="123" t="s">
        <v>100</v>
      </c>
      <c r="BY14" s="124"/>
      <c r="BZ14" s="124"/>
      <c r="CA14" s="124"/>
      <c r="CB14" s="124"/>
      <c r="CC14" s="124"/>
      <c r="CD14" s="124"/>
      <c r="CE14" s="300"/>
      <c r="CF14" s="301" t="s">
        <v>96</v>
      </c>
      <c r="CG14" s="124"/>
      <c r="CH14" s="124"/>
      <c r="CI14" s="124"/>
      <c r="CJ14" s="124"/>
      <c r="CK14" s="124"/>
      <c r="CL14" s="124"/>
      <c r="CM14" s="124"/>
      <c r="CN14" s="124"/>
      <c r="CO14" s="124"/>
      <c r="CP14" s="124"/>
      <c r="CQ14" s="124"/>
      <c r="CR14" s="300"/>
      <c r="CS14" s="294"/>
      <c r="CT14" s="295"/>
      <c r="CU14" s="295"/>
      <c r="CV14" s="295"/>
      <c r="CW14" s="295"/>
      <c r="CX14" s="295"/>
      <c r="CY14" s="295"/>
      <c r="CZ14" s="295"/>
      <c r="DA14" s="295"/>
      <c r="DB14" s="295"/>
      <c r="DC14" s="295"/>
      <c r="DD14" s="295"/>
      <c r="DE14" s="344"/>
      <c r="DF14" s="305"/>
      <c r="DG14" s="306"/>
      <c r="DH14" s="306"/>
      <c r="DI14" s="306"/>
      <c r="DJ14" s="306"/>
      <c r="DK14" s="306"/>
      <c r="DL14" s="306"/>
      <c r="DM14" s="306"/>
      <c r="DN14" s="306"/>
      <c r="DO14" s="306"/>
      <c r="DP14" s="306"/>
      <c r="DQ14" s="306"/>
      <c r="DR14" s="307"/>
      <c r="DS14" s="305"/>
      <c r="DT14" s="306"/>
      <c r="DU14" s="306"/>
      <c r="DV14" s="306"/>
      <c r="DW14" s="306"/>
      <c r="DX14" s="306"/>
      <c r="DY14" s="306"/>
      <c r="DZ14" s="306"/>
      <c r="EA14" s="306"/>
      <c r="EB14" s="306"/>
      <c r="EC14" s="306"/>
      <c r="ED14" s="306"/>
      <c r="EE14" s="307"/>
      <c r="EF14" s="305"/>
      <c r="EG14" s="306"/>
      <c r="EH14" s="306"/>
      <c r="EI14" s="306"/>
      <c r="EJ14" s="306"/>
      <c r="EK14" s="306"/>
      <c r="EL14" s="306"/>
      <c r="EM14" s="306"/>
      <c r="EN14" s="306"/>
      <c r="EO14" s="306"/>
      <c r="EP14" s="306"/>
      <c r="EQ14" s="306"/>
      <c r="ER14" s="307"/>
      <c r="ES14" s="338" t="s">
        <v>46</v>
      </c>
      <c r="ET14" s="339"/>
      <c r="EU14" s="339"/>
      <c r="EV14" s="339"/>
      <c r="EW14" s="339"/>
      <c r="EX14" s="339"/>
      <c r="EY14" s="339"/>
      <c r="EZ14" s="339"/>
      <c r="FA14" s="339"/>
      <c r="FB14" s="339"/>
      <c r="FC14" s="339"/>
      <c r="FD14" s="339"/>
      <c r="FE14" s="340"/>
    </row>
    <row r="15" spans="1:161" ht="10.5" customHeight="1">
      <c r="A15" s="259" t="s">
        <v>101</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4"/>
      <c r="BX15" s="167" t="s">
        <v>102</v>
      </c>
      <c r="BY15" s="168"/>
      <c r="BZ15" s="168"/>
      <c r="CA15" s="168"/>
      <c r="CB15" s="168"/>
      <c r="CC15" s="168"/>
      <c r="CD15" s="168"/>
      <c r="CE15" s="169"/>
      <c r="CF15" s="170" t="s">
        <v>103</v>
      </c>
      <c r="CG15" s="168"/>
      <c r="CH15" s="168"/>
      <c r="CI15" s="168"/>
      <c r="CJ15" s="168"/>
      <c r="CK15" s="168"/>
      <c r="CL15" s="168"/>
      <c r="CM15" s="168"/>
      <c r="CN15" s="168"/>
      <c r="CO15" s="168"/>
      <c r="CP15" s="168"/>
      <c r="CQ15" s="168"/>
      <c r="CR15" s="169"/>
      <c r="CS15" s="188"/>
      <c r="CT15" s="189"/>
      <c r="CU15" s="189"/>
      <c r="CV15" s="189"/>
      <c r="CW15" s="189"/>
      <c r="CX15" s="189"/>
      <c r="CY15" s="189"/>
      <c r="CZ15" s="189"/>
      <c r="DA15" s="189"/>
      <c r="DB15" s="189"/>
      <c r="DC15" s="189"/>
      <c r="DD15" s="189"/>
      <c r="DE15" s="190"/>
      <c r="DF15" s="171"/>
      <c r="DG15" s="172"/>
      <c r="DH15" s="172"/>
      <c r="DI15" s="172"/>
      <c r="DJ15" s="172"/>
      <c r="DK15" s="172"/>
      <c r="DL15" s="172"/>
      <c r="DM15" s="172"/>
      <c r="DN15" s="172"/>
      <c r="DO15" s="172"/>
      <c r="DP15" s="172"/>
      <c r="DQ15" s="172"/>
      <c r="DR15" s="173"/>
      <c r="DS15" s="171"/>
      <c r="DT15" s="172"/>
      <c r="DU15" s="172"/>
      <c r="DV15" s="172"/>
      <c r="DW15" s="172"/>
      <c r="DX15" s="172"/>
      <c r="DY15" s="172"/>
      <c r="DZ15" s="172"/>
      <c r="EA15" s="172"/>
      <c r="EB15" s="172"/>
      <c r="EC15" s="172"/>
      <c r="ED15" s="172"/>
      <c r="EE15" s="173"/>
      <c r="EF15" s="171"/>
      <c r="EG15" s="172"/>
      <c r="EH15" s="172"/>
      <c r="EI15" s="172"/>
      <c r="EJ15" s="172"/>
      <c r="EK15" s="172"/>
      <c r="EL15" s="172"/>
      <c r="EM15" s="172"/>
      <c r="EN15" s="172"/>
      <c r="EO15" s="172"/>
      <c r="EP15" s="172"/>
      <c r="EQ15" s="172"/>
      <c r="ER15" s="173"/>
      <c r="ES15" s="265" t="s">
        <v>46</v>
      </c>
      <c r="ET15" s="266"/>
      <c r="EU15" s="266"/>
      <c r="EV15" s="266"/>
      <c r="EW15" s="266"/>
      <c r="EX15" s="266"/>
      <c r="EY15" s="266"/>
      <c r="EZ15" s="266"/>
      <c r="FA15" s="266"/>
      <c r="FB15" s="266"/>
      <c r="FC15" s="266"/>
      <c r="FD15" s="266"/>
      <c r="FE15" s="267"/>
    </row>
    <row r="16" spans="1:161" ht="10.5" customHeight="1">
      <c r="A16" s="231" t="s">
        <v>104</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6"/>
      <c r="BX16" s="167" t="s">
        <v>105</v>
      </c>
      <c r="BY16" s="168"/>
      <c r="BZ16" s="168"/>
      <c r="CA16" s="168"/>
      <c r="CB16" s="168"/>
      <c r="CC16" s="168"/>
      <c r="CD16" s="168"/>
      <c r="CE16" s="169"/>
      <c r="CF16" s="170" t="s">
        <v>106</v>
      </c>
      <c r="CG16" s="168"/>
      <c r="CH16" s="168"/>
      <c r="CI16" s="168"/>
      <c r="CJ16" s="168"/>
      <c r="CK16" s="168"/>
      <c r="CL16" s="168"/>
      <c r="CM16" s="168"/>
      <c r="CN16" s="168"/>
      <c r="CO16" s="168"/>
      <c r="CP16" s="168"/>
      <c r="CQ16" s="168"/>
      <c r="CR16" s="169"/>
      <c r="CS16" s="188"/>
      <c r="CT16" s="189"/>
      <c r="CU16" s="189"/>
      <c r="CV16" s="189"/>
      <c r="CW16" s="189"/>
      <c r="CX16" s="189"/>
      <c r="CY16" s="189"/>
      <c r="CZ16" s="189"/>
      <c r="DA16" s="189"/>
      <c r="DB16" s="189"/>
      <c r="DC16" s="189"/>
      <c r="DD16" s="189"/>
      <c r="DE16" s="190"/>
      <c r="DF16" s="171"/>
      <c r="DG16" s="172"/>
      <c r="DH16" s="172"/>
      <c r="DI16" s="172"/>
      <c r="DJ16" s="172"/>
      <c r="DK16" s="172"/>
      <c r="DL16" s="172"/>
      <c r="DM16" s="172"/>
      <c r="DN16" s="172"/>
      <c r="DO16" s="172"/>
      <c r="DP16" s="172"/>
      <c r="DQ16" s="172"/>
      <c r="DR16" s="173"/>
      <c r="DS16" s="171"/>
      <c r="DT16" s="172"/>
      <c r="DU16" s="172"/>
      <c r="DV16" s="172"/>
      <c r="DW16" s="172"/>
      <c r="DX16" s="172"/>
      <c r="DY16" s="172"/>
      <c r="DZ16" s="172"/>
      <c r="EA16" s="172"/>
      <c r="EB16" s="172"/>
      <c r="EC16" s="172"/>
      <c r="ED16" s="172"/>
      <c r="EE16" s="173"/>
      <c r="EF16" s="171"/>
      <c r="EG16" s="172"/>
      <c r="EH16" s="172"/>
      <c r="EI16" s="172"/>
      <c r="EJ16" s="172"/>
      <c r="EK16" s="172"/>
      <c r="EL16" s="172"/>
      <c r="EM16" s="172"/>
      <c r="EN16" s="172"/>
      <c r="EO16" s="172"/>
      <c r="EP16" s="172"/>
      <c r="EQ16" s="172"/>
      <c r="ER16" s="173"/>
      <c r="ES16" s="265" t="s">
        <v>46</v>
      </c>
      <c r="ET16" s="266"/>
      <c r="EU16" s="266"/>
      <c r="EV16" s="266"/>
      <c r="EW16" s="266"/>
      <c r="EX16" s="266"/>
      <c r="EY16" s="266"/>
      <c r="EZ16" s="266"/>
      <c r="FA16" s="266"/>
      <c r="FB16" s="266"/>
      <c r="FC16" s="266"/>
      <c r="FD16" s="266"/>
      <c r="FE16" s="267"/>
    </row>
    <row r="17" spans="1:161" ht="21" customHeight="1">
      <c r="A17" s="231" t="s">
        <v>107</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6"/>
      <c r="BX17" s="167" t="s">
        <v>108</v>
      </c>
      <c r="BY17" s="168"/>
      <c r="BZ17" s="168"/>
      <c r="CA17" s="168"/>
      <c r="CB17" s="168"/>
      <c r="CC17" s="168"/>
      <c r="CD17" s="168"/>
      <c r="CE17" s="169"/>
      <c r="CF17" s="170" t="s">
        <v>109</v>
      </c>
      <c r="CG17" s="168"/>
      <c r="CH17" s="168"/>
      <c r="CI17" s="168"/>
      <c r="CJ17" s="168"/>
      <c r="CK17" s="168"/>
      <c r="CL17" s="168"/>
      <c r="CM17" s="168"/>
      <c r="CN17" s="168"/>
      <c r="CO17" s="168"/>
      <c r="CP17" s="168"/>
      <c r="CQ17" s="168"/>
      <c r="CR17" s="169"/>
      <c r="CS17" s="188"/>
      <c r="CT17" s="189"/>
      <c r="CU17" s="189"/>
      <c r="CV17" s="189"/>
      <c r="CW17" s="189"/>
      <c r="CX17" s="189"/>
      <c r="CY17" s="189"/>
      <c r="CZ17" s="189"/>
      <c r="DA17" s="189"/>
      <c r="DB17" s="189"/>
      <c r="DC17" s="189"/>
      <c r="DD17" s="189"/>
      <c r="DE17" s="190"/>
      <c r="DF17" s="171"/>
      <c r="DG17" s="172"/>
      <c r="DH17" s="172"/>
      <c r="DI17" s="172"/>
      <c r="DJ17" s="172"/>
      <c r="DK17" s="172"/>
      <c r="DL17" s="172"/>
      <c r="DM17" s="172"/>
      <c r="DN17" s="172"/>
      <c r="DO17" s="172"/>
      <c r="DP17" s="172"/>
      <c r="DQ17" s="172"/>
      <c r="DR17" s="173"/>
      <c r="DS17" s="171"/>
      <c r="DT17" s="172"/>
      <c r="DU17" s="172"/>
      <c r="DV17" s="172"/>
      <c r="DW17" s="172"/>
      <c r="DX17" s="172"/>
      <c r="DY17" s="172"/>
      <c r="DZ17" s="172"/>
      <c r="EA17" s="172"/>
      <c r="EB17" s="172"/>
      <c r="EC17" s="172"/>
      <c r="ED17" s="172"/>
      <c r="EE17" s="173"/>
      <c r="EF17" s="171"/>
      <c r="EG17" s="172"/>
      <c r="EH17" s="172"/>
      <c r="EI17" s="172"/>
      <c r="EJ17" s="172"/>
      <c r="EK17" s="172"/>
      <c r="EL17" s="172"/>
      <c r="EM17" s="172"/>
      <c r="EN17" s="172"/>
      <c r="EO17" s="172"/>
      <c r="EP17" s="172"/>
      <c r="EQ17" s="172"/>
      <c r="ER17" s="173"/>
      <c r="ES17" s="265" t="s">
        <v>46</v>
      </c>
      <c r="ET17" s="266"/>
      <c r="EU17" s="266"/>
      <c r="EV17" s="266"/>
      <c r="EW17" s="266"/>
      <c r="EX17" s="266"/>
      <c r="EY17" s="266"/>
      <c r="EZ17" s="266"/>
      <c r="FA17" s="266"/>
      <c r="FB17" s="266"/>
      <c r="FC17" s="266"/>
      <c r="FD17" s="266"/>
      <c r="FE17" s="267"/>
    </row>
    <row r="18" spans="1:161" ht="21.75" customHeight="1">
      <c r="A18" s="312" t="s">
        <v>110</v>
      </c>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4"/>
      <c r="BX18" s="167" t="s">
        <v>111</v>
      </c>
      <c r="BY18" s="168"/>
      <c r="BZ18" s="168"/>
      <c r="CA18" s="168"/>
      <c r="CB18" s="168"/>
      <c r="CC18" s="168"/>
      <c r="CD18" s="168"/>
      <c r="CE18" s="169"/>
      <c r="CF18" s="170" t="s">
        <v>109</v>
      </c>
      <c r="CG18" s="168"/>
      <c r="CH18" s="168"/>
      <c r="CI18" s="168"/>
      <c r="CJ18" s="168"/>
      <c r="CK18" s="168"/>
      <c r="CL18" s="168"/>
      <c r="CM18" s="168"/>
      <c r="CN18" s="168"/>
      <c r="CO18" s="168"/>
      <c r="CP18" s="168"/>
      <c r="CQ18" s="168"/>
      <c r="CR18" s="169"/>
      <c r="CS18" s="188"/>
      <c r="CT18" s="189"/>
      <c r="CU18" s="189"/>
      <c r="CV18" s="189"/>
      <c r="CW18" s="189"/>
      <c r="CX18" s="189"/>
      <c r="CY18" s="189"/>
      <c r="CZ18" s="189"/>
      <c r="DA18" s="189"/>
      <c r="DB18" s="189"/>
      <c r="DC18" s="189"/>
      <c r="DD18" s="189"/>
      <c r="DE18" s="190"/>
      <c r="DF18" s="171"/>
      <c r="DG18" s="172"/>
      <c r="DH18" s="172"/>
      <c r="DI18" s="172"/>
      <c r="DJ18" s="172"/>
      <c r="DK18" s="172"/>
      <c r="DL18" s="172"/>
      <c r="DM18" s="172"/>
      <c r="DN18" s="172"/>
      <c r="DO18" s="172"/>
      <c r="DP18" s="172"/>
      <c r="DQ18" s="172"/>
      <c r="DR18" s="173"/>
      <c r="DS18" s="171"/>
      <c r="DT18" s="172"/>
      <c r="DU18" s="172"/>
      <c r="DV18" s="172"/>
      <c r="DW18" s="172"/>
      <c r="DX18" s="172"/>
      <c r="DY18" s="172"/>
      <c r="DZ18" s="172"/>
      <c r="EA18" s="172"/>
      <c r="EB18" s="172"/>
      <c r="EC18" s="172"/>
      <c r="ED18" s="172"/>
      <c r="EE18" s="173"/>
      <c r="EF18" s="171"/>
      <c r="EG18" s="172"/>
      <c r="EH18" s="172"/>
      <c r="EI18" s="172"/>
      <c r="EJ18" s="172"/>
      <c r="EK18" s="172"/>
      <c r="EL18" s="172"/>
      <c r="EM18" s="172"/>
      <c r="EN18" s="172"/>
      <c r="EO18" s="172"/>
      <c r="EP18" s="172"/>
      <c r="EQ18" s="172"/>
      <c r="ER18" s="173"/>
      <c r="ES18" s="265" t="s">
        <v>46</v>
      </c>
      <c r="ET18" s="266"/>
      <c r="EU18" s="266"/>
      <c r="EV18" s="266"/>
      <c r="EW18" s="266"/>
      <c r="EX18" s="266"/>
      <c r="EY18" s="266"/>
      <c r="EZ18" s="266"/>
      <c r="FA18" s="266"/>
      <c r="FB18" s="266"/>
      <c r="FC18" s="266"/>
      <c r="FD18" s="266"/>
      <c r="FE18" s="267"/>
    </row>
    <row r="19" spans="1:161" ht="10.5" customHeight="1">
      <c r="A19" s="312" t="s">
        <v>112</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4"/>
      <c r="BX19" s="167" t="s">
        <v>113</v>
      </c>
      <c r="BY19" s="168"/>
      <c r="BZ19" s="168"/>
      <c r="CA19" s="168"/>
      <c r="CB19" s="168"/>
      <c r="CC19" s="168"/>
      <c r="CD19" s="168"/>
      <c r="CE19" s="169"/>
      <c r="CF19" s="170" t="s">
        <v>109</v>
      </c>
      <c r="CG19" s="168"/>
      <c r="CH19" s="168"/>
      <c r="CI19" s="168"/>
      <c r="CJ19" s="168"/>
      <c r="CK19" s="168"/>
      <c r="CL19" s="168"/>
      <c r="CM19" s="168"/>
      <c r="CN19" s="168"/>
      <c r="CO19" s="168"/>
      <c r="CP19" s="168"/>
      <c r="CQ19" s="168"/>
      <c r="CR19" s="169"/>
      <c r="CS19" s="188"/>
      <c r="CT19" s="189"/>
      <c r="CU19" s="189"/>
      <c r="CV19" s="189"/>
      <c r="CW19" s="189"/>
      <c r="CX19" s="189"/>
      <c r="CY19" s="189"/>
      <c r="CZ19" s="189"/>
      <c r="DA19" s="189"/>
      <c r="DB19" s="189"/>
      <c r="DC19" s="189"/>
      <c r="DD19" s="189"/>
      <c r="DE19" s="190"/>
      <c r="DF19" s="171"/>
      <c r="DG19" s="172"/>
      <c r="DH19" s="172"/>
      <c r="DI19" s="172"/>
      <c r="DJ19" s="172"/>
      <c r="DK19" s="172"/>
      <c r="DL19" s="172"/>
      <c r="DM19" s="172"/>
      <c r="DN19" s="172"/>
      <c r="DO19" s="172"/>
      <c r="DP19" s="172"/>
      <c r="DQ19" s="172"/>
      <c r="DR19" s="173"/>
      <c r="DS19" s="171"/>
      <c r="DT19" s="172"/>
      <c r="DU19" s="172"/>
      <c r="DV19" s="172"/>
      <c r="DW19" s="172"/>
      <c r="DX19" s="172"/>
      <c r="DY19" s="172"/>
      <c r="DZ19" s="172"/>
      <c r="EA19" s="172"/>
      <c r="EB19" s="172"/>
      <c r="EC19" s="172"/>
      <c r="ED19" s="172"/>
      <c r="EE19" s="173"/>
      <c r="EF19" s="171"/>
      <c r="EG19" s="172"/>
      <c r="EH19" s="172"/>
      <c r="EI19" s="172"/>
      <c r="EJ19" s="172"/>
      <c r="EK19" s="172"/>
      <c r="EL19" s="172"/>
      <c r="EM19" s="172"/>
      <c r="EN19" s="172"/>
      <c r="EO19" s="172"/>
      <c r="EP19" s="172"/>
      <c r="EQ19" s="172"/>
      <c r="ER19" s="173"/>
      <c r="ES19" s="265" t="s">
        <v>46</v>
      </c>
      <c r="ET19" s="266"/>
      <c r="EU19" s="266"/>
      <c r="EV19" s="266"/>
      <c r="EW19" s="266"/>
      <c r="EX19" s="266"/>
      <c r="EY19" s="266"/>
      <c r="EZ19" s="266"/>
      <c r="FA19" s="266"/>
      <c r="FB19" s="266"/>
      <c r="FC19" s="266"/>
      <c r="FD19" s="266"/>
      <c r="FE19" s="267"/>
    </row>
    <row r="20" spans="1:161" ht="10.5" customHeight="1">
      <c r="A20" s="186" t="s">
        <v>114</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336"/>
      <c r="BX20" s="167" t="s">
        <v>115</v>
      </c>
      <c r="BY20" s="168"/>
      <c r="BZ20" s="168"/>
      <c r="CA20" s="168"/>
      <c r="CB20" s="168"/>
      <c r="CC20" s="168"/>
      <c r="CD20" s="168"/>
      <c r="CE20" s="169"/>
      <c r="CF20" s="170" t="s">
        <v>116</v>
      </c>
      <c r="CG20" s="168"/>
      <c r="CH20" s="168"/>
      <c r="CI20" s="168"/>
      <c r="CJ20" s="168"/>
      <c r="CK20" s="168"/>
      <c r="CL20" s="168"/>
      <c r="CM20" s="168"/>
      <c r="CN20" s="168"/>
      <c r="CO20" s="168"/>
      <c r="CP20" s="168"/>
      <c r="CQ20" s="168"/>
      <c r="CR20" s="169"/>
      <c r="CS20" s="188"/>
      <c r="CT20" s="189"/>
      <c r="CU20" s="189"/>
      <c r="CV20" s="189"/>
      <c r="CW20" s="189"/>
      <c r="CX20" s="189"/>
      <c r="CY20" s="189"/>
      <c r="CZ20" s="189"/>
      <c r="DA20" s="189"/>
      <c r="DB20" s="189"/>
      <c r="DC20" s="189"/>
      <c r="DD20" s="189"/>
      <c r="DE20" s="190"/>
      <c r="DF20" s="171"/>
      <c r="DG20" s="172"/>
      <c r="DH20" s="172"/>
      <c r="DI20" s="172"/>
      <c r="DJ20" s="172"/>
      <c r="DK20" s="172"/>
      <c r="DL20" s="172"/>
      <c r="DM20" s="172"/>
      <c r="DN20" s="172"/>
      <c r="DO20" s="172"/>
      <c r="DP20" s="172"/>
      <c r="DQ20" s="172"/>
      <c r="DR20" s="173"/>
      <c r="DS20" s="171"/>
      <c r="DT20" s="172"/>
      <c r="DU20" s="172"/>
      <c r="DV20" s="172"/>
      <c r="DW20" s="172"/>
      <c r="DX20" s="172"/>
      <c r="DY20" s="172"/>
      <c r="DZ20" s="172"/>
      <c r="EA20" s="172"/>
      <c r="EB20" s="172"/>
      <c r="EC20" s="172"/>
      <c r="ED20" s="172"/>
      <c r="EE20" s="173"/>
      <c r="EF20" s="171"/>
      <c r="EG20" s="172"/>
      <c r="EH20" s="172"/>
      <c r="EI20" s="172"/>
      <c r="EJ20" s="172"/>
      <c r="EK20" s="172"/>
      <c r="EL20" s="172"/>
      <c r="EM20" s="172"/>
      <c r="EN20" s="172"/>
      <c r="EO20" s="172"/>
      <c r="EP20" s="172"/>
      <c r="EQ20" s="172"/>
      <c r="ER20" s="173"/>
      <c r="ES20" s="265" t="s">
        <v>46</v>
      </c>
      <c r="ET20" s="266"/>
      <c r="EU20" s="266"/>
      <c r="EV20" s="266"/>
      <c r="EW20" s="266"/>
      <c r="EX20" s="266"/>
      <c r="EY20" s="266"/>
      <c r="EZ20" s="266"/>
      <c r="FA20" s="266"/>
      <c r="FB20" s="266"/>
      <c r="FC20" s="266"/>
      <c r="FD20" s="266"/>
      <c r="FE20" s="267"/>
    </row>
    <row r="21" spans="1:161" ht="21.75" customHeight="1">
      <c r="A21" s="231" t="s">
        <v>117</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6"/>
      <c r="BX21" s="167" t="s">
        <v>118</v>
      </c>
      <c r="BY21" s="168"/>
      <c r="BZ21" s="168"/>
      <c r="CA21" s="168"/>
      <c r="CB21" s="168"/>
      <c r="CC21" s="168"/>
      <c r="CD21" s="168"/>
      <c r="CE21" s="169"/>
      <c r="CF21" s="170" t="s">
        <v>119</v>
      </c>
      <c r="CG21" s="168"/>
      <c r="CH21" s="168"/>
      <c r="CI21" s="168"/>
      <c r="CJ21" s="168"/>
      <c r="CK21" s="168"/>
      <c r="CL21" s="168"/>
      <c r="CM21" s="168"/>
      <c r="CN21" s="168"/>
      <c r="CO21" s="168"/>
      <c r="CP21" s="168"/>
      <c r="CQ21" s="168"/>
      <c r="CR21" s="169"/>
      <c r="CS21" s="188"/>
      <c r="CT21" s="189"/>
      <c r="CU21" s="189"/>
      <c r="CV21" s="189"/>
      <c r="CW21" s="189"/>
      <c r="CX21" s="189"/>
      <c r="CY21" s="189"/>
      <c r="CZ21" s="189"/>
      <c r="DA21" s="189"/>
      <c r="DB21" s="189"/>
      <c r="DC21" s="189"/>
      <c r="DD21" s="189"/>
      <c r="DE21" s="190"/>
      <c r="DF21" s="171"/>
      <c r="DG21" s="172"/>
      <c r="DH21" s="172"/>
      <c r="DI21" s="172"/>
      <c r="DJ21" s="172"/>
      <c r="DK21" s="172"/>
      <c r="DL21" s="172"/>
      <c r="DM21" s="172"/>
      <c r="DN21" s="172"/>
      <c r="DO21" s="172"/>
      <c r="DP21" s="172"/>
      <c r="DQ21" s="172"/>
      <c r="DR21" s="173"/>
      <c r="DS21" s="171"/>
      <c r="DT21" s="172"/>
      <c r="DU21" s="172"/>
      <c r="DV21" s="172"/>
      <c r="DW21" s="172"/>
      <c r="DX21" s="172"/>
      <c r="DY21" s="172"/>
      <c r="DZ21" s="172"/>
      <c r="EA21" s="172"/>
      <c r="EB21" s="172"/>
      <c r="EC21" s="172"/>
      <c r="ED21" s="172"/>
      <c r="EE21" s="173"/>
      <c r="EF21" s="171"/>
      <c r="EG21" s="172"/>
      <c r="EH21" s="172"/>
      <c r="EI21" s="172"/>
      <c r="EJ21" s="172"/>
      <c r="EK21" s="172"/>
      <c r="EL21" s="172"/>
      <c r="EM21" s="172"/>
      <c r="EN21" s="172"/>
      <c r="EO21" s="172"/>
      <c r="EP21" s="172"/>
      <c r="EQ21" s="172"/>
      <c r="ER21" s="173"/>
      <c r="ES21" s="265" t="s">
        <v>46</v>
      </c>
      <c r="ET21" s="266"/>
      <c r="EU21" s="266"/>
      <c r="EV21" s="266"/>
      <c r="EW21" s="266"/>
      <c r="EX21" s="266"/>
      <c r="EY21" s="266"/>
      <c r="EZ21" s="266"/>
      <c r="FA21" s="266"/>
      <c r="FB21" s="266"/>
      <c r="FC21" s="266"/>
      <c r="FD21" s="266"/>
      <c r="FE21" s="267"/>
    </row>
    <row r="22" spans="1:161" ht="33.75" customHeight="1">
      <c r="A22" s="312" t="s">
        <v>120</v>
      </c>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4"/>
      <c r="BX22" s="167" t="s">
        <v>121</v>
      </c>
      <c r="BY22" s="168"/>
      <c r="BZ22" s="168"/>
      <c r="CA22" s="168"/>
      <c r="CB22" s="168"/>
      <c r="CC22" s="168"/>
      <c r="CD22" s="168"/>
      <c r="CE22" s="169"/>
      <c r="CF22" s="170" t="s">
        <v>122</v>
      </c>
      <c r="CG22" s="168"/>
      <c r="CH22" s="168"/>
      <c r="CI22" s="168"/>
      <c r="CJ22" s="168"/>
      <c r="CK22" s="168"/>
      <c r="CL22" s="168"/>
      <c r="CM22" s="168"/>
      <c r="CN22" s="168"/>
      <c r="CO22" s="168"/>
      <c r="CP22" s="168"/>
      <c r="CQ22" s="168"/>
      <c r="CR22" s="169"/>
      <c r="CS22" s="188"/>
      <c r="CT22" s="189"/>
      <c r="CU22" s="189"/>
      <c r="CV22" s="189"/>
      <c r="CW22" s="189"/>
      <c r="CX22" s="189"/>
      <c r="CY22" s="189"/>
      <c r="CZ22" s="189"/>
      <c r="DA22" s="189"/>
      <c r="DB22" s="189"/>
      <c r="DC22" s="189"/>
      <c r="DD22" s="189"/>
      <c r="DE22" s="190"/>
      <c r="DF22" s="171"/>
      <c r="DG22" s="172"/>
      <c r="DH22" s="172"/>
      <c r="DI22" s="172"/>
      <c r="DJ22" s="172"/>
      <c r="DK22" s="172"/>
      <c r="DL22" s="172"/>
      <c r="DM22" s="172"/>
      <c r="DN22" s="172"/>
      <c r="DO22" s="172"/>
      <c r="DP22" s="172"/>
      <c r="DQ22" s="172"/>
      <c r="DR22" s="173"/>
      <c r="DS22" s="171"/>
      <c r="DT22" s="172"/>
      <c r="DU22" s="172"/>
      <c r="DV22" s="172"/>
      <c r="DW22" s="172"/>
      <c r="DX22" s="172"/>
      <c r="DY22" s="172"/>
      <c r="DZ22" s="172"/>
      <c r="EA22" s="172"/>
      <c r="EB22" s="172"/>
      <c r="EC22" s="172"/>
      <c r="ED22" s="172"/>
      <c r="EE22" s="173"/>
      <c r="EF22" s="171"/>
      <c r="EG22" s="172"/>
      <c r="EH22" s="172"/>
      <c r="EI22" s="172"/>
      <c r="EJ22" s="172"/>
      <c r="EK22" s="172"/>
      <c r="EL22" s="172"/>
      <c r="EM22" s="172"/>
      <c r="EN22" s="172"/>
      <c r="EO22" s="172"/>
      <c r="EP22" s="172"/>
      <c r="EQ22" s="172"/>
      <c r="ER22" s="173"/>
      <c r="ES22" s="265" t="s">
        <v>46</v>
      </c>
      <c r="ET22" s="266"/>
      <c r="EU22" s="266"/>
      <c r="EV22" s="266"/>
      <c r="EW22" s="266"/>
      <c r="EX22" s="266"/>
      <c r="EY22" s="266"/>
      <c r="EZ22" s="266"/>
      <c r="FA22" s="266"/>
      <c r="FB22" s="266"/>
      <c r="FC22" s="266"/>
      <c r="FD22" s="266"/>
      <c r="FE22" s="267"/>
    </row>
    <row r="23" spans="1:161" ht="10.5" customHeight="1">
      <c r="A23" s="312"/>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4"/>
      <c r="BX23" s="167"/>
      <c r="BY23" s="168"/>
      <c r="BZ23" s="168"/>
      <c r="CA23" s="168"/>
      <c r="CB23" s="168"/>
      <c r="CC23" s="168"/>
      <c r="CD23" s="168"/>
      <c r="CE23" s="169"/>
      <c r="CF23" s="170"/>
      <c r="CG23" s="168"/>
      <c r="CH23" s="168"/>
      <c r="CI23" s="168"/>
      <c r="CJ23" s="168"/>
      <c r="CK23" s="168"/>
      <c r="CL23" s="168"/>
      <c r="CM23" s="168"/>
      <c r="CN23" s="168"/>
      <c r="CO23" s="168"/>
      <c r="CP23" s="168"/>
      <c r="CQ23" s="168"/>
      <c r="CR23" s="169"/>
      <c r="CS23" s="188"/>
      <c r="CT23" s="189"/>
      <c r="CU23" s="189"/>
      <c r="CV23" s="189"/>
      <c r="CW23" s="189"/>
      <c r="CX23" s="189"/>
      <c r="CY23" s="189"/>
      <c r="CZ23" s="189"/>
      <c r="DA23" s="189"/>
      <c r="DB23" s="189"/>
      <c r="DC23" s="189"/>
      <c r="DD23" s="189"/>
      <c r="DE23" s="190"/>
      <c r="DF23" s="171"/>
      <c r="DG23" s="172"/>
      <c r="DH23" s="172"/>
      <c r="DI23" s="172"/>
      <c r="DJ23" s="172"/>
      <c r="DK23" s="172"/>
      <c r="DL23" s="172"/>
      <c r="DM23" s="172"/>
      <c r="DN23" s="172"/>
      <c r="DO23" s="172"/>
      <c r="DP23" s="172"/>
      <c r="DQ23" s="172"/>
      <c r="DR23" s="173"/>
      <c r="DS23" s="171"/>
      <c r="DT23" s="172"/>
      <c r="DU23" s="172"/>
      <c r="DV23" s="172"/>
      <c r="DW23" s="172"/>
      <c r="DX23" s="172"/>
      <c r="DY23" s="172"/>
      <c r="DZ23" s="172"/>
      <c r="EA23" s="172"/>
      <c r="EB23" s="172"/>
      <c r="EC23" s="172"/>
      <c r="ED23" s="172"/>
      <c r="EE23" s="173"/>
      <c r="EF23" s="171"/>
      <c r="EG23" s="172"/>
      <c r="EH23" s="172"/>
      <c r="EI23" s="172"/>
      <c r="EJ23" s="172"/>
      <c r="EK23" s="172"/>
      <c r="EL23" s="172"/>
      <c r="EM23" s="172"/>
      <c r="EN23" s="172"/>
      <c r="EO23" s="172"/>
      <c r="EP23" s="172"/>
      <c r="EQ23" s="172"/>
      <c r="ER23" s="173"/>
      <c r="ES23" s="188"/>
      <c r="ET23" s="189"/>
      <c r="EU23" s="189"/>
      <c r="EV23" s="189"/>
      <c r="EW23" s="189"/>
      <c r="EX23" s="189"/>
      <c r="EY23" s="189"/>
      <c r="EZ23" s="189"/>
      <c r="FA23" s="189"/>
      <c r="FB23" s="189"/>
      <c r="FC23" s="189"/>
      <c r="FD23" s="189"/>
      <c r="FE23" s="337"/>
    </row>
    <row r="24" spans="1:161" ht="21.75" customHeight="1">
      <c r="A24" s="231" t="s">
        <v>123</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6"/>
      <c r="BX24" s="167" t="s">
        <v>124</v>
      </c>
      <c r="BY24" s="168"/>
      <c r="BZ24" s="168"/>
      <c r="CA24" s="168"/>
      <c r="CB24" s="168"/>
      <c r="CC24" s="168"/>
      <c r="CD24" s="168"/>
      <c r="CE24" s="169"/>
      <c r="CF24" s="170" t="s">
        <v>125</v>
      </c>
      <c r="CG24" s="168"/>
      <c r="CH24" s="168"/>
      <c r="CI24" s="168"/>
      <c r="CJ24" s="168"/>
      <c r="CK24" s="168"/>
      <c r="CL24" s="168"/>
      <c r="CM24" s="168"/>
      <c r="CN24" s="168"/>
      <c r="CO24" s="168"/>
      <c r="CP24" s="168"/>
      <c r="CQ24" s="168"/>
      <c r="CR24" s="169"/>
      <c r="CS24" s="188"/>
      <c r="CT24" s="189"/>
      <c r="CU24" s="189"/>
      <c r="CV24" s="189"/>
      <c r="CW24" s="189"/>
      <c r="CX24" s="189"/>
      <c r="CY24" s="189"/>
      <c r="CZ24" s="189"/>
      <c r="DA24" s="189"/>
      <c r="DB24" s="189"/>
      <c r="DC24" s="189"/>
      <c r="DD24" s="189"/>
      <c r="DE24" s="190"/>
      <c r="DF24" s="171"/>
      <c r="DG24" s="172"/>
      <c r="DH24" s="172"/>
      <c r="DI24" s="172"/>
      <c r="DJ24" s="172"/>
      <c r="DK24" s="172"/>
      <c r="DL24" s="172"/>
      <c r="DM24" s="172"/>
      <c r="DN24" s="172"/>
      <c r="DO24" s="172"/>
      <c r="DP24" s="172"/>
      <c r="DQ24" s="172"/>
      <c r="DR24" s="173"/>
      <c r="DS24" s="171"/>
      <c r="DT24" s="172"/>
      <c r="DU24" s="172"/>
      <c r="DV24" s="172"/>
      <c r="DW24" s="172"/>
      <c r="DX24" s="172"/>
      <c r="DY24" s="172"/>
      <c r="DZ24" s="172"/>
      <c r="EA24" s="172"/>
      <c r="EB24" s="172"/>
      <c r="EC24" s="172"/>
      <c r="ED24" s="172"/>
      <c r="EE24" s="173"/>
      <c r="EF24" s="171"/>
      <c r="EG24" s="172"/>
      <c r="EH24" s="172"/>
      <c r="EI24" s="172"/>
      <c r="EJ24" s="172"/>
      <c r="EK24" s="172"/>
      <c r="EL24" s="172"/>
      <c r="EM24" s="172"/>
      <c r="EN24" s="172"/>
      <c r="EO24" s="172"/>
      <c r="EP24" s="172"/>
      <c r="EQ24" s="172"/>
      <c r="ER24" s="173"/>
      <c r="ES24" s="265" t="s">
        <v>46</v>
      </c>
      <c r="ET24" s="266"/>
      <c r="EU24" s="266"/>
      <c r="EV24" s="266"/>
      <c r="EW24" s="266"/>
      <c r="EX24" s="266"/>
      <c r="EY24" s="266"/>
      <c r="EZ24" s="266"/>
      <c r="FA24" s="266"/>
      <c r="FB24" s="266"/>
      <c r="FC24" s="266"/>
      <c r="FD24" s="266"/>
      <c r="FE24" s="267"/>
    </row>
    <row r="25" spans="1:161" ht="33.75" customHeight="1">
      <c r="A25" s="231" t="s">
        <v>126</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6"/>
      <c r="BX25" s="167" t="s">
        <v>127</v>
      </c>
      <c r="BY25" s="168"/>
      <c r="BZ25" s="168"/>
      <c r="CA25" s="168"/>
      <c r="CB25" s="168"/>
      <c r="CC25" s="168"/>
      <c r="CD25" s="168"/>
      <c r="CE25" s="169"/>
      <c r="CF25" s="170" t="s">
        <v>128</v>
      </c>
      <c r="CG25" s="168"/>
      <c r="CH25" s="168"/>
      <c r="CI25" s="168"/>
      <c r="CJ25" s="168"/>
      <c r="CK25" s="168"/>
      <c r="CL25" s="168"/>
      <c r="CM25" s="168"/>
      <c r="CN25" s="168"/>
      <c r="CO25" s="168"/>
      <c r="CP25" s="168"/>
      <c r="CQ25" s="168"/>
      <c r="CR25" s="169"/>
      <c r="CS25" s="188"/>
      <c r="CT25" s="189"/>
      <c r="CU25" s="189"/>
      <c r="CV25" s="189"/>
      <c r="CW25" s="189"/>
      <c r="CX25" s="189"/>
      <c r="CY25" s="189"/>
      <c r="CZ25" s="189"/>
      <c r="DA25" s="189"/>
      <c r="DB25" s="189"/>
      <c r="DC25" s="189"/>
      <c r="DD25" s="189"/>
      <c r="DE25" s="190"/>
      <c r="DF25" s="171"/>
      <c r="DG25" s="172"/>
      <c r="DH25" s="172"/>
      <c r="DI25" s="172"/>
      <c r="DJ25" s="172"/>
      <c r="DK25" s="172"/>
      <c r="DL25" s="172"/>
      <c r="DM25" s="172"/>
      <c r="DN25" s="172"/>
      <c r="DO25" s="172"/>
      <c r="DP25" s="172"/>
      <c r="DQ25" s="172"/>
      <c r="DR25" s="173"/>
      <c r="DS25" s="171"/>
      <c r="DT25" s="172"/>
      <c r="DU25" s="172"/>
      <c r="DV25" s="172"/>
      <c r="DW25" s="172"/>
      <c r="DX25" s="172"/>
      <c r="DY25" s="172"/>
      <c r="DZ25" s="172"/>
      <c r="EA25" s="172"/>
      <c r="EB25" s="172"/>
      <c r="EC25" s="172"/>
      <c r="ED25" s="172"/>
      <c r="EE25" s="173"/>
      <c r="EF25" s="171"/>
      <c r="EG25" s="172"/>
      <c r="EH25" s="172"/>
      <c r="EI25" s="172"/>
      <c r="EJ25" s="172"/>
      <c r="EK25" s="172"/>
      <c r="EL25" s="172"/>
      <c r="EM25" s="172"/>
      <c r="EN25" s="172"/>
      <c r="EO25" s="172"/>
      <c r="EP25" s="172"/>
      <c r="EQ25" s="172"/>
      <c r="ER25" s="173"/>
      <c r="ES25" s="265" t="s">
        <v>46</v>
      </c>
      <c r="ET25" s="266"/>
      <c r="EU25" s="266"/>
      <c r="EV25" s="266"/>
      <c r="EW25" s="266"/>
      <c r="EX25" s="266"/>
      <c r="EY25" s="266"/>
      <c r="EZ25" s="266"/>
      <c r="FA25" s="266"/>
      <c r="FB25" s="266"/>
      <c r="FC25" s="266"/>
      <c r="FD25" s="266"/>
      <c r="FE25" s="267"/>
    </row>
    <row r="26" spans="1:161" ht="10.5" customHeight="1">
      <c r="A26" s="231" t="s">
        <v>129</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6"/>
      <c r="BX26" s="167" t="s">
        <v>130</v>
      </c>
      <c r="BY26" s="168"/>
      <c r="BZ26" s="168"/>
      <c r="CA26" s="168"/>
      <c r="CB26" s="168"/>
      <c r="CC26" s="168"/>
      <c r="CD26" s="168"/>
      <c r="CE26" s="169"/>
      <c r="CF26" s="170" t="s">
        <v>131</v>
      </c>
      <c r="CG26" s="168"/>
      <c r="CH26" s="168"/>
      <c r="CI26" s="168"/>
      <c r="CJ26" s="168"/>
      <c r="CK26" s="168"/>
      <c r="CL26" s="168"/>
      <c r="CM26" s="168"/>
      <c r="CN26" s="168"/>
      <c r="CO26" s="168"/>
      <c r="CP26" s="168"/>
      <c r="CQ26" s="168"/>
      <c r="CR26" s="169"/>
      <c r="CS26" s="188"/>
      <c r="CT26" s="189"/>
      <c r="CU26" s="189"/>
      <c r="CV26" s="189"/>
      <c r="CW26" s="189"/>
      <c r="CX26" s="189"/>
      <c r="CY26" s="189"/>
      <c r="CZ26" s="189"/>
      <c r="DA26" s="189"/>
      <c r="DB26" s="189"/>
      <c r="DC26" s="189"/>
      <c r="DD26" s="189"/>
      <c r="DE26" s="190"/>
      <c r="DF26" s="171"/>
      <c r="DG26" s="172"/>
      <c r="DH26" s="172"/>
      <c r="DI26" s="172"/>
      <c r="DJ26" s="172"/>
      <c r="DK26" s="172"/>
      <c r="DL26" s="172"/>
      <c r="DM26" s="172"/>
      <c r="DN26" s="172"/>
      <c r="DO26" s="172"/>
      <c r="DP26" s="172"/>
      <c r="DQ26" s="172"/>
      <c r="DR26" s="173"/>
      <c r="DS26" s="171"/>
      <c r="DT26" s="172"/>
      <c r="DU26" s="172"/>
      <c r="DV26" s="172"/>
      <c r="DW26" s="172"/>
      <c r="DX26" s="172"/>
      <c r="DY26" s="172"/>
      <c r="DZ26" s="172"/>
      <c r="EA26" s="172"/>
      <c r="EB26" s="172"/>
      <c r="EC26" s="172"/>
      <c r="ED26" s="172"/>
      <c r="EE26" s="173"/>
      <c r="EF26" s="171"/>
      <c r="EG26" s="172"/>
      <c r="EH26" s="172"/>
      <c r="EI26" s="172"/>
      <c r="EJ26" s="172"/>
      <c r="EK26" s="172"/>
      <c r="EL26" s="172"/>
      <c r="EM26" s="172"/>
      <c r="EN26" s="172"/>
      <c r="EO26" s="172"/>
      <c r="EP26" s="172"/>
      <c r="EQ26" s="172"/>
      <c r="ER26" s="173"/>
      <c r="ES26" s="265" t="s">
        <v>46</v>
      </c>
      <c r="ET26" s="266"/>
      <c r="EU26" s="266"/>
      <c r="EV26" s="266"/>
      <c r="EW26" s="266"/>
      <c r="EX26" s="266"/>
      <c r="EY26" s="266"/>
      <c r="EZ26" s="266"/>
      <c r="FA26" s="266"/>
      <c r="FB26" s="266"/>
      <c r="FC26" s="266"/>
      <c r="FD26" s="266"/>
      <c r="FE26" s="267"/>
    </row>
    <row r="27" spans="1:161" ht="10.5" customHeight="1">
      <c r="A27" s="186" t="s">
        <v>132</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336"/>
      <c r="BX27" s="167" t="s">
        <v>133</v>
      </c>
      <c r="BY27" s="168"/>
      <c r="BZ27" s="168"/>
      <c r="CA27" s="168"/>
      <c r="CB27" s="168"/>
      <c r="CC27" s="168"/>
      <c r="CD27" s="168"/>
      <c r="CE27" s="169"/>
      <c r="CF27" s="170" t="s">
        <v>134</v>
      </c>
      <c r="CG27" s="168"/>
      <c r="CH27" s="168"/>
      <c r="CI27" s="168"/>
      <c r="CJ27" s="168"/>
      <c r="CK27" s="168"/>
      <c r="CL27" s="168"/>
      <c r="CM27" s="168"/>
      <c r="CN27" s="168"/>
      <c r="CO27" s="168"/>
      <c r="CP27" s="168"/>
      <c r="CQ27" s="168"/>
      <c r="CR27" s="169"/>
      <c r="CS27" s="188"/>
      <c r="CT27" s="189"/>
      <c r="CU27" s="189"/>
      <c r="CV27" s="189"/>
      <c r="CW27" s="189"/>
      <c r="CX27" s="189"/>
      <c r="CY27" s="189"/>
      <c r="CZ27" s="189"/>
      <c r="DA27" s="189"/>
      <c r="DB27" s="189"/>
      <c r="DC27" s="189"/>
      <c r="DD27" s="189"/>
      <c r="DE27" s="190"/>
      <c r="DF27" s="171"/>
      <c r="DG27" s="172"/>
      <c r="DH27" s="172"/>
      <c r="DI27" s="172"/>
      <c r="DJ27" s="172"/>
      <c r="DK27" s="172"/>
      <c r="DL27" s="172"/>
      <c r="DM27" s="172"/>
      <c r="DN27" s="172"/>
      <c r="DO27" s="172"/>
      <c r="DP27" s="172"/>
      <c r="DQ27" s="172"/>
      <c r="DR27" s="173"/>
      <c r="DS27" s="171"/>
      <c r="DT27" s="172"/>
      <c r="DU27" s="172"/>
      <c r="DV27" s="172"/>
      <c r="DW27" s="172"/>
      <c r="DX27" s="172"/>
      <c r="DY27" s="172"/>
      <c r="DZ27" s="172"/>
      <c r="EA27" s="172"/>
      <c r="EB27" s="172"/>
      <c r="EC27" s="172"/>
      <c r="ED27" s="172"/>
      <c r="EE27" s="173"/>
      <c r="EF27" s="171"/>
      <c r="EG27" s="172"/>
      <c r="EH27" s="172"/>
      <c r="EI27" s="172"/>
      <c r="EJ27" s="172"/>
      <c r="EK27" s="172"/>
      <c r="EL27" s="172"/>
      <c r="EM27" s="172"/>
      <c r="EN27" s="172"/>
      <c r="EO27" s="172"/>
      <c r="EP27" s="172"/>
      <c r="EQ27" s="172"/>
      <c r="ER27" s="173"/>
      <c r="ES27" s="265" t="s">
        <v>46</v>
      </c>
      <c r="ET27" s="266"/>
      <c r="EU27" s="266"/>
      <c r="EV27" s="266"/>
      <c r="EW27" s="266"/>
      <c r="EX27" s="266"/>
      <c r="EY27" s="266"/>
      <c r="EZ27" s="266"/>
      <c r="FA27" s="266"/>
      <c r="FB27" s="266"/>
      <c r="FC27" s="266"/>
      <c r="FD27" s="266"/>
      <c r="FE27" s="267"/>
    </row>
    <row r="28" spans="1:161" ht="21.75" customHeight="1">
      <c r="A28" s="231" t="s">
        <v>135</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6"/>
      <c r="BX28" s="167" t="s">
        <v>136</v>
      </c>
      <c r="BY28" s="168"/>
      <c r="BZ28" s="168"/>
      <c r="CA28" s="168"/>
      <c r="CB28" s="168"/>
      <c r="CC28" s="168"/>
      <c r="CD28" s="168"/>
      <c r="CE28" s="169"/>
      <c r="CF28" s="170" t="s">
        <v>137</v>
      </c>
      <c r="CG28" s="168"/>
      <c r="CH28" s="168"/>
      <c r="CI28" s="168"/>
      <c r="CJ28" s="168"/>
      <c r="CK28" s="168"/>
      <c r="CL28" s="168"/>
      <c r="CM28" s="168"/>
      <c r="CN28" s="168"/>
      <c r="CO28" s="168"/>
      <c r="CP28" s="168"/>
      <c r="CQ28" s="168"/>
      <c r="CR28" s="169"/>
      <c r="CS28" s="188"/>
      <c r="CT28" s="189"/>
      <c r="CU28" s="189"/>
      <c r="CV28" s="189"/>
      <c r="CW28" s="189"/>
      <c r="CX28" s="189"/>
      <c r="CY28" s="189"/>
      <c r="CZ28" s="189"/>
      <c r="DA28" s="189"/>
      <c r="DB28" s="189"/>
      <c r="DC28" s="189"/>
      <c r="DD28" s="189"/>
      <c r="DE28" s="190"/>
      <c r="DF28" s="171"/>
      <c r="DG28" s="172"/>
      <c r="DH28" s="172"/>
      <c r="DI28" s="172"/>
      <c r="DJ28" s="172"/>
      <c r="DK28" s="172"/>
      <c r="DL28" s="172"/>
      <c r="DM28" s="172"/>
      <c r="DN28" s="172"/>
      <c r="DO28" s="172"/>
      <c r="DP28" s="172"/>
      <c r="DQ28" s="172"/>
      <c r="DR28" s="173"/>
      <c r="DS28" s="171"/>
      <c r="DT28" s="172"/>
      <c r="DU28" s="172"/>
      <c r="DV28" s="172"/>
      <c r="DW28" s="172"/>
      <c r="DX28" s="172"/>
      <c r="DY28" s="172"/>
      <c r="DZ28" s="172"/>
      <c r="EA28" s="172"/>
      <c r="EB28" s="172"/>
      <c r="EC28" s="172"/>
      <c r="ED28" s="172"/>
      <c r="EE28" s="173"/>
      <c r="EF28" s="171"/>
      <c r="EG28" s="172"/>
      <c r="EH28" s="172"/>
      <c r="EI28" s="172"/>
      <c r="EJ28" s="172"/>
      <c r="EK28" s="172"/>
      <c r="EL28" s="172"/>
      <c r="EM28" s="172"/>
      <c r="EN28" s="172"/>
      <c r="EO28" s="172"/>
      <c r="EP28" s="172"/>
      <c r="EQ28" s="172"/>
      <c r="ER28" s="173"/>
      <c r="ES28" s="265" t="s">
        <v>46</v>
      </c>
      <c r="ET28" s="266"/>
      <c r="EU28" s="266"/>
      <c r="EV28" s="266"/>
      <c r="EW28" s="266"/>
      <c r="EX28" s="266"/>
      <c r="EY28" s="266"/>
      <c r="EZ28" s="266"/>
      <c r="FA28" s="266"/>
      <c r="FB28" s="266"/>
      <c r="FC28" s="266"/>
      <c r="FD28" s="266"/>
      <c r="FE28" s="267"/>
    </row>
    <row r="29" spans="1:161" ht="21.75" customHeight="1">
      <c r="A29" s="231" t="s">
        <v>138</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6"/>
      <c r="BX29" s="167" t="s">
        <v>139</v>
      </c>
      <c r="BY29" s="168"/>
      <c r="BZ29" s="168"/>
      <c r="CA29" s="168"/>
      <c r="CB29" s="168"/>
      <c r="CC29" s="168"/>
      <c r="CD29" s="168"/>
      <c r="CE29" s="169"/>
      <c r="CF29" s="170" t="s">
        <v>140</v>
      </c>
      <c r="CG29" s="168"/>
      <c r="CH29" s="168"/>
      <c r="CI29" s="168"/>
      <c r="CJ29" s="168"/>
      <c r="CK29" s="168"/>
      <c r="CL29" s="168"/>
      <c r="CM29" s="168"/>
      <c r="CN29" s="168"/>
      <c r="CO29" s="168"/>
      <c r="CP29" s="168"/>
      <c r="CQ29" s="168"/>
      <c r="CR29" s="169"/>
      <c r="CS29" s="188"/>
      <c r="CT29" s="189"/>
      <c r="CU29" s="189"/>
      <c r="CV29" s="189"/>
      <c r="CW29" s="189"/>
      <c r="CX29" s="189"/>
      <c r="CY29" s="189"/>
      <c r="CZ29" s="189"/>
      <c r="DA29" s="189"/>
      <c r="DB29" s="189"/>
      <c r="DC29" s="189"/>
      <c r="DD29" s="189"/>
      <c r="DE29" s="190"/>
      <c r="DF29" s="171"/>
      <c r="DG29" s="172"/>
      <c r="DH29" s="172"/>
      <c r="DI29" s="172"/>
      <c r="DJ29" s="172"/>
      <c r="DK29" s="172"/>
      <c r="DL29" s="172"/>
      <c r="DM29" s="172"/>
      <c r="DN29" s="172"/>
      <c r="DO29" s="172"/>
      <c r="DP29" s="172"/>
      <c r="DQ29" s="172"/>
      <c r="DR29" s="173"/>
      <c r="DS29" s="171"/>
      <c r="DT29" s="172"/>
      <c r="DU29" s="172"/>
      <c r="DV29" s="172"/>
      <c r="DW29" s="172"/>
      <c r="DX29" s="172"/>
      <c r="DY29" s="172"/>
      <c r="DZ29" s="172"/>
      <c r="EA29" s="172"/>
      <c r="EB29" s="172"/>
      <c r="EC29" s="172"/>
      <c r="ED29" s="172"/>
      <c r="EE29" s="173"/>
      <c r="EF29" s="171"/>
      <c r="EG29" s="172"/>
      <c r="EH29" s="172"/>
      <c r="EI29" s="172"/>
      <c r="EJ29" s="172"/>
      <c r="EK29" s="172"/>
      <c r="EL29" s="172"/>
      <c r="EM29" s="172"/>
      <c r="EN29" s="172"/>
      <c r="EO29" s="172"/>
      <c r="EP29" s="172"/>
      <c r="EQ29" s="172"/>
      <c r="ER29" s="173"/>
      <c r="ES29" s="265" t="s">
        <v>46</v>
      </c>
      <c r="ET29" s="266"/>
      <c r="EU29" s="266"/>
      <c r="EV29" s="266"/>
      <c r="EW29" s="266"/>
      <c r="EX29" s="266"/>
      <c r="EY29" s="266"/>
      <c r="EZ29" s="266"/>
      <c r="FA29" s="266"/>
      <c r="FB29" s="266"/>
      <c r="FC29" s="266"/>
      <c r="FD29" s="266"/>
      <c r="FE29" s="267"/>
    </row>
    <row r="30" spans="1:161" ht="10.5" customHeight="1">
      <c r="A30" s="231" t="s">
        <v>141</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6"/>
      <c r="BX30" s="167" t="s">
        <v>142</v>
      </c>
      <c r="BY30" s="168"/>
      <c r="BZ30" s="168"/>
      <c r="CA30" s="168"/>
      <c r="CB30" s="168"/>
      <c r="CC30" s="168"/>
      <c r="CD30" s="168"/>
      <c r="CE30" s="169"/>
      <c r="CF30" s="170" t="s">
        <v>143</v>
      </c>
      <c r="CG30" s="168"/>
      <c r="CH30" s="168"/>
      <c r="CI30" s="168"/>
      <c r="CJ30" s="168"/>
      <c r="CK30" s="168"/>
      <c r="CL30" s="168"/>
      <c r="CM30" s="168"/>
      <c r="CN30" s="168"/>
      <c r="CO30" s="168"/>
      <c r="CP30" s="168"/>
      <c r="CQ30" s="168"/>
      <c r="CR30" s="169"/>
      <c r="CS30" s="188"/>
      <c r="CT30" s="189"/>
      <c r="CU30" s="189"/>
      <c r="CV30" s="189"/>
      <c r="CW30" s="189"/>
      <c r="CX30" s="189"/>
      <c r="CY30" s="189"/>
      <c r="CZ30" s="189"/>
      <c r="DA30" s="189"/>
      <c r="DB30" s="189"/>
      <c r="DC30" s="189"/>
      <c r="DD30" s="189"/>
      <c r="DE30" s="190"/>
      <c r="DF30" s="171"/>
      <c r="DG30" s="172"/>
      <c r="DH30" s="172"/>
      <c r="DI30" s="172"/>
      <c r="DJ30" s="172"/>
      <c r="DK30" s="172"/>
      <c r="DL30" s="172"/>
      <c r="DM30" s="172"/>
      <c r="DN30" s="172"/>
      <c r="DO30" s="172"/>
      <c r="DP30" s="172"/>
      <c r="DQ30" s="172"/>
      <c r="DR30" s="173"/>
      <c r="DS30" s="171"/>
      <c r="DT30" s="172"/>
      <c r="DU30" s="172"/>
      <c r="DV30" s="172"/>
      <c r="DW30" s="172"/>
      <c r="DX30" s="172"/>
      <c r="DY30" s="172"/>
      <c r="DZ30" s="172"/>
      <c r="EA30" s="172"/>
      <c r="EB30" s="172"/>
      <c r="EC30" s="172"/>
      <c r="ED30" s="172"/>
      <c r="EE30" s="173"/>
      <c r="EF30" s="171"/>
      <c r="EG30" s="172"/>
      <c r="EH30" s="172"/>
      <c r="EI30" s="172"/>
      <c r="EJ30" s="172"/>
      <c r="EK30" s="172"/>
      <c r="EL30" s="172"/>
      <c r="EM30" s="172"/>
      <c r="EN30" s="172"/>
      <c r="EO30" s="172"/>
      <c r="EP30" s="172"/>
      <c r="EQ30" s="172"/>
      <c r="ER30" s="173"/>
      <c r="ES30" s="265" t="s">
        <v>46</v>
      </c>
      <c r="ET30" s="266"/>
      <c r="EU30" s="266"/>
      <c r="EV30" s="266"/>
      <c r="EW30" s="266"/>
      <c r="EX30" s="266"/>
      <c r="EY30" s="266"/>
      <c r="EZ30" s="266"/>
      <c r="FA30" s="266"/>
      <c r="FB30" s="266"/>
      <c r="FC30" s="266"/>
      <c r="FD30" s="266"/>
      <c r="FE30" s="267"/>
    </row>
    <row r="31" spans="1:161" ht="10.5" customHeight="1">
      <c r="A31" s="186" t="s">
        <v>144</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336"/>
      <c r="BX31" s="167" t="s">
        <v>145</v>
      </c>
      <c r="BY31" s="168"/>
      <c r="BZ31" s="168"/>
      <c r="CA31" s="168"/>
      <c r="CB31" s="168"/>
      <c r="CC31" s="168"/>
      <c r="CD31" s="168"/>
      <c r="CE31" s="169"/>
      <c r="CF31" s="170" t="s">
        <v>46</v>
      </c>
      <c r="CG31" s="168"/>
      <c r="CH31" s="168"/>
      <c r="CI31" s="168"/>
      <c r="CJ31" s="168"/>
      <c r="CK31" s="168"/>
      <c r="CL31" s="168"/>
      <c r="CM31" s="168"/>
      <c r="CN31" s="168"/>
      <c r="CO31" s="168"/>
      <c r="CP31" s="168"/>
      <c r="CQ31" s="168"/>
      <c r="CR31" s="169"/>
      <c r="CS31" s="188"/>
      <c r="CT31" s="189"/>
      <c r="CU31" s="189"/>
      <c r="CV31" s="189"/>
      <c r="CW31" s="189"/>
      <c r="CX31" s="189"/>
      <c r="CY31" s="189"/>
      <c r="CZ31" s="189"/>
      <c r="DA31" s="189"/>
      <c r="DB31" s="189"/>
      <c r="DC31" s="189"/>
      <c r="DD31" s="189"/>
      <c r="DE31" s="190"/>
      <c r="DF31" s="171"/>
      <c r="DG31" s="172"/>
      <c r="DH31" s="172"/>
      <c r="DI31" s="172"/>
      <c r="DJ31" s="172"/>
      <c r="DK31" s="172"/>
      <c r="DL31" s="172"/>
      <c r="DM31" s="172"/>
      <c r="DN31" s="172"/>
      <c r="DO31" s="172"/>
      <c r="DP31" s="172"/>
      <c r="DQ31" s="172"/>
      <c r="DR31" s="173"/>
      <c r="DS31" s="171"/>
      <c r="DT31" s="172"/>
      <c r="DU31" s="172"/>
      <c r="DV31" s="172"/>
      <c r="DW31" s="172"/>
      <c r="DX31" s="172"/>
      <c r="DY31" s="172"/>
      <c r="DZ31" s="172"/>
      <c r="EA31" s="172"/>
      <c r="EB31" s="172"/>
      <c r="EC31" s="172"/>
      <c r="ED31" s="172"/>
      <c r="EE31" s="173"/>
      <c r="EF31" s="171"/>
      <c r="EG31" s="172"/>
      <c r="EH31" s="172"/>
      <c r="EI31" s="172"/>
      <c r="EJ31" s="172"/>
      <c r="EK31" s="172"/>
      <c r="EL31" s="172"/>
      <c r="EM31" s="172"/>
      <c r="EN31" s="172"/>
      <c r="EO31" s="172"/>
      <c r="EP31" s="172"/>
      <c r="EQ31" s="172"/>
      <c r="ER31" s="173"/>
      <c r="ES31" s="265" t="s">
        <v>46</v>
      </c>
      <c r="ET31" s="266"/>
      <c r="EU31" s="266"/>
      <c r="EV31" s="266"/>
      <c r="EW31" s="266"/>
      <c r="EX31" s="266"/>
      <c r="EY31" s="266"/>
      <c r="EZ31" s="266"/>
      <c r="FA31" s="266"/>
      <c r="FB31" s="266"/>
      <c r="FC31" s="266"/>
      <c r="FD31" s="266"/>
      <c r="FE31" s="267"/>
    </row>
    <row r="32" spans="1:161" ht="21.75" customHeight="1">
      <c r="A32" s="231" t="s">
        <v>146</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6"/>
      <c r="BX32" s="167" t="s">
        <v>147</v>
      </c>
      <c r="BY32" s="168"/>
      <c r="BZ32" s="168"/>
      <c r="CA32" s="168"/>
      <c r="CB32" s="168"/>
      <c r="CC32" s="168"/>
      <c r="CD32" s="168"/>
      <c r="CE32" s="169"/>
      <c r="CF32" s="170" t="s">
        <v>148</v>
      </c>
      <c r="CG32" s="168"/>
      <c r="CH32" s="168"/>
      <c r="CI32" s="168"/>
      <c r="CJ32" s="168"/>
      <c r="CK32" s="168"/>
      <c r="CL32" s="168"/>
      <c r="CM32" s="168"/>
      <c r="CN32" s="168"/>
      <c r="CO32" s="168"/>
      <c r="CP32" s="168"/>
      <c r="CQ32" s="168"/>
      <c r="CR32" s="169"/>
      <c r="CS32" s="188"/>
      <c r="CT32" s="189"/>
      <c r="CU32" s="189"/>
      <c r="CV32" s="189"/>
      <c r="CW32" s="189"/>
      <c r="CX32" s="189"/>
      <c r="CY32" s="189"/>
      <c r="CZ32" s="189"/>
      <c r="DA32" s="189"/>
      <c r="DB32" s="189"/>
      <c r="DC32" s="189"/>
      <c r="DD32" s="189"/>
      <c r="DE32" s="190"/>
      <c r="DF32" s="171"/>
      <c r="DG32" s="172"/>
      <c r="DH32" s="172"/>
      <c r="DI32" s="172"/>
      <c r="DJ32" s="172"/>
      <c r="DK32" s="172"/>
      <c r="DL32" s="172"/>
      <c r="DM32" s="172"/>
      <c r="DN32" s="172"/>
      <c r="DO32" s="172"/>
      <c r="DP32" s="172"/>
      <c r="DQ32" s="172"/>
      <c r="DR32" s="173"/>
      <c r="DS32" s="171"/>
      <c r="DT32" s="172"/>
      <c r="DU32" s="172"/>
      <c r="DV32" s="172"/>
      <c r="DW32" s="172"/>
      <c r="DX32" s="172"/>
      <c r="DY32" s="172"/>
      <c r="DZ32" s="172"/>
      <c r="EA32" s="172"/>
      <c r="EB32" s="172"/>
      <c r="EC32" s="172"/>
      <c r="ED32" s="172"/>
      <c r="EE32" s="173"/>
      <c r="EF32" s="171"/>
      <c r="EG32" s="172"/>
      <c r="EH32" s="172"/>
      <c r="EI32" s="172"/>
      <c r="EJ32" s="172"/>
      <c r="EK32" s="172"/>
      <c r="EL32" s="172"/>
      <c r="EM32" s="172"/>
      <c r="EN32" s="172"/>
      <c r="EO32" s="172"/>
      <c r="EP32" s="172"/>
      <c r="EQ32" s="172"/>
      <c r="ER32" s="173"/>
      <c r="ES32" s="265" t="s">
        <v>46</v>
      </c>
      <c r="ET32" s="266"/>
      <c r="EU32" s="266"/>
      <c r="EV32" s="266"/>
      <c r="EW32" s="266"/>
      <c r="EX32" s="266"/>
      <c r="EY32" s="266"/>
      <c r="EZ32" s="266"/>
      <c r="FA32" s="266"/>
      <c r="FB32" s="266"/>
      <c r="FC32" s="266"/>
      <c r="FD32" s="266"/>
      <c r="FE32" s="267"/>
    </row>
    <row r="33" spans="1:161" ht="10.5" customHeight="1">
      <c r="A33" s="231" t="s">
        <v>149</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6"/>
      <c r="BX33" s="167" t="s">
        <v>150</v>
      </c>
      <c r="BY33" s="168"/>
      <c r="BZ33" s="168"/>
      <c r="CA33" s="168"/>
      <c r="CB33" s="168"/>
      <c r="CC33" s="168"/>
      <c r="CD33" s="168"/>
      <c r="CE33" s="169"/>
      <c r="CF33" s="170" t="s">
        <v>151</v>
      </c>
      <c r="CG33" s="168"/>
      <c r="CH33" s="168"/>
      <c r="CI33" s="168"/>
      <c r="CJ33" s="168"/>
      <c r="CK33" s="168"/>
      <c r="CL33" s="168"/>
      <c r="CM33" s="168"/>
      <c r="CN33" s="168"/>
      <c r="CO33" s="168"/>
      <c r="CP33" s="168"/>
      <c r="CQ33" s="168"/>
      <c r="CR33" s="169"/>
      <c r="CS33" s="188"/>
      <c r="CT33" s="189"/>
      <c r="CU33" s="189"/>
      <c r="CV33" s="189"/>
      <c r="CW33" s="189"/>
      <c r="CX33" s="189"/>
      <c r="CY33" s="189"/>
      <c r="CZ33" s="189"/>
      <c r="DA33" s="189"/>
      <c r="DB33" s="189"/>
      <c r="DC33" s="189"/>
      <c r="DD33" s="189"/>
      <c r="DE33" s="190"/>
      <c r="DF33" s="171"/>
      <c r="DG33" s="172"/>
      <c r="DH33" s="172"/>
      <c r="DI33" s="172"/>
      <c r="DJ33" s="172"/>
      <c r="DK33" s="172"/>
      <c r="DL33" s="172"/>
      <c r="DM33" s="172"/>
      <c r="DN33" s="172"/>
      <c r="DO33" s="172"/>
      <c r="DP33" s="172"/>
      <c r="DQ33" s="172"/>
      <c r="DR33" s="173"/>
      <c r="DS33" s="171"/>
      <c r="DT33" s="172"/>
      <c r="DU33" s="172"/>
      <c r="DV33" s="172"/>
      <c r="DW33" s="172"/>
      <c r="DX33" s="172"/>
      <c r="DY33" s="172"/>
      <c r="DZ33" s="172"/>
      <c r="EA33" s="172"/>
      <c r="EB33" s="172"/>
      <c r="EC33" s="172"/>
      <c r="ED33" s="172"/>
      <c r="EE33" s="173"/>
      <c r="EF33" s="171"/>
      <c r="EG33" s="172"/>
      <c r="EH33" s="172"/>
      <c r="EI33" s="172"/>
      <c r="EJ33" s="172"/>
      <c r="EK33" s="172"/>
      <c r="EL33" s="172"/>
      <c r="EM33" s="172"/>
      <c r="EN33" s="172"/>
      <c r="EO33" s="172"/>
      <c r="EP33" s="172"/>
      <c r="EQ33" s="172"/>
      <c r="ER33" s="173"/>
      <c r="ES33" s="265" t="s">
        <v>46</v>
      </c>
      <c r="ET33" s="266"/>
      <c r="EU33" s="266"/>
      <c r="EV33" s="266"/>
      <c r="EW33" s="266"/>
      <c r="EX33" s="266"/>
      <c r="EY33" s="266"/>
      <c r="EZ33" s="266"/>
      <c r="FA33" s="266"/>
      <c r="FB33" s="266"/>
      <c r="FC33" s="266"/>
      <c r="FD33" s="266"/>
      <c r="FE33" s="267"/>
    </row>
    <row r="34" spans="1:161" ht="21.75" customHeight="1">
      <c r="A34" s="231" t="s">
        <v>152</v>
      </c>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6"/>
      <c r="BX34" s="167" t="s">
        <v>153</v>
      </c>
      <c r="BY34" s="168"/>
      <c r="BZ34" s="168"/>
      <c r="CA34" s="168"/>
      <c r="CB34" s="168"/>
      <c r="CC34" s="168"/>
      <c r="CD34" s="168"/>
      <c r="CE34" s="169"/>
      <c r="CF34" s="170" t="s">
        <v>154</v>
      </c>
      <c r="CG34" s="168"/>
      <c r="CH34" s="168"/>
      <c r="CI34" s="168"/>
      <c r="CJ34" s="168"/>
      <c r="CK34" s="168"/>
      <c r="CL34" s="168"/>
      <c r="CM34" s="168"/>
      <c r="CN34" s="168"/>
      <c r="CO34" s="168"/>
      <c r="CP34" s="168"/>
      <c r="CQ34" s="168"/>
      <c r="CR34" s="169"/>
      <c r="CS34" s="188"/>
      <c r="CT34" s="189"/>
      <c r="CU34" s="189"/>
      <c r="CV34" s="189"/>
      <c r="CW34" s="189"/>
      <c r="CX34" s="189"/>
      <c r="CY34" s="189"/>
      <c r="CZ34" s="189"/>
      <c r="DA34" s="189"/>
      <c r="DB34" s="189"/>
      <c r="DC34" s="189"/>
      <c r="DD34" s="189"/>
      <c r="DE34" s="190"/>
      <c r="DF34" s="171"/>
      <c r="DG34" s="172"/>
      <c r="DH34" s="172"/>
      <c r="DI34" s="172"/>
      <c r="DJ34" s="172"/>
      <c r="DK34" s="172"/>
      <c r="DL34" s="172"/>
      <c r="DM34" s="172"/>
      <c r="DN34" s="172"/>
      <c r="DO34" s="172"/>
      <c r="DP34" s="172"/>
      <c r="DQ34" s="172"/>
      <c r="DR34" s="173"/>
      <c r="DS34" s="171"/>
      <c r="DT34" s="172"/>
      <c r="DU34" s="172"/>
      <c r="DV34" s="172"/>
      <c r="DW34" s="172"/>
      <c r="DX34" s="172"/>
      <c r="DY34" s="172"/>
      <c r="DZ34" s="172"/>
      <c r="EA34" s="172"/>
      <c r="EB34" s="172"/>
      <c r="EC34" s="172"/>
      <c r="ED34" s="172"/>
      <c r="EE34" s="173"/>
      <c r="EF34" s="171"/>
      <c r="EG34" s="172"/>
      <c r="EH34" s="172"/>
      <c r="EI34" s="172"/>
      <c r="EJ34" s="172"/>
      <c r="EK34" s="172"/>
      <c r="EL34" s="172"/>
      <c r="EM34" s="172"/>
      <c r="EN34" s="172"/>
      <c r="EO34" s="172"/>
      <c r="EP34" s="172"/>
      <c r="EQ34" s="172"/>
      <c r="ER34" s="173"/>
      <c r="ES34" s="265" t="s">
        <v>46</v>
      </c>
      <c r="ET34" s="266"/>
      <c r="EU34" s="266"/>
      <c r="EV34" s="266"/>
      <c r="EW34" s="266"/>
      <c r="EX34" s="266"/>
      <c r="EY34" s="266"/>
      <c r="EZ34" s="266"/>
      <c r="FA34" s="266"/>
      <c r="FB34" s="266"/>
      <c r="FC34" s="266"/>
      <c r="FD34" s="266"/>
      <c r="FE34" s="267"/>
    </row>
    <row r="35" spans="1:161" ht="10.5" customHeight="1">
      <c r="A35" s="186" t="s">
        <v>155</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336"/>
      <c r="BX35" s="167" t="s">
        <v>156</v>
      </c>
      <c r="BY35" s="168"/>
      <c r="BZ35" s="168"/>
      <c r="CA35" s="168"/>
      <c r="CB35" s="168"/>
      <c r="CC35" s="168"/>
      <c r="CD35" s="168"/>
      <c r="CE35" s="169"/>
      <c r="CF35" s="170" t="s">
        <v>46</v>
      </c>
      <c r="CG35" s="168"/>
      <c r="CH35" s="168"/>
      <c r="CI35" s="168"/>
      <c r="CJ35" s="168"/>
      <c r="CK35" s="168"/>
      <c r="CL35" s="168"/>
      <c r="CM35" s="168"/>
      <c r="CN35" s="168"/>
      <c r="CO35" s="168"/>
      <c r="CP35" s="168"/>
      <c r="CQ35" s="168"/>
      <c r="CR35" s="169"/>
      <c r="CS35" s="188"/>
      <c r="CT35" s="189"/>
      <c r="CU35" s="189"/>
      <c r="CV35" s="189"/>
      <c r="CW35" s="189"/>
      <c r="CX35" s="189"/>
      <c r="CY35" s="189"/>
      <c r="CZ35" s="189"/>
      <c r="DA35" s="189"/>
      <c r="DB35" s="189"/>
      <c r="DC35" s="189"/>
      <c r="DD35" s="189"/>
      <c r="DE35" s="190"/>
      <c r="DF35" s="171"/>
      <c r="DG35" s="172"/>
      <c r="DH35" s="172"/>
      <c r="DI35" s="172"/>
      <c r="DJ35" s="172"/>
      <c r="DK35" s="172"/>
      <c r="DL35" s="172"/>
      <c r="DM35" s="172"/>
      <c r="DN35" s="172"/>
      <c r="DO35" s="172"/>
      <c r="DP35" s="172"/>
      <c r="DQ35" s="172"/>
      <c r="DR35" s="173"/>
      <c r="DS35" s="171"/>
      <c r="DT35" s="172"/>
      <c r="DU35" s="172"/>
      <c r="DV35" s="172"/>
      <c r="DW35" s="172"/>
      <c r="DX35" s="172"/>
      <c r="DY35" s="172"/>
      <c r="DZ35" s="172"/>
      <c r="EA35" s="172"/>
      <c r="EB35" s="172"/>
      <c r="EC35" s="172"/>
      <c r="ED35" s="172"/>
      <c r="EE35" s="173"/>
      <c r="EF35" s="171"/>
      <c r="EG35" s="172"/>
      <c r="EH35" s="172"/>
      <c r="EI35" s="172"/>
      <c r="EJ35" s="172"/>
      <c r="EK35" s="172"/>
      <c r="EL35" s="172"/>
      <c r="EM35" s="172"/>
      <c r="EN35" s="172"/>
      <c r="EO35" s="172"/>
      <c r="EP35" s="172"/>
      <c r="EQ35" s="172"/>
      <c r="ER35" s="173"/>
      <c r="ES35" s="265" t="s">
        <v>46</v>
      </c>
      <c r="ET35" s="266"/>
      <c r="EU35" s="266"/>
      <c r="EV35" s="266"/>
      <c r="EW35" s="266"/>
      <c r="EX35" s="266"/>
      <c r="EY35" s="266"/>
      <c r="EZ35" s="266"/>
      <c r="FA35" s="266"/>
      <c r="FB35" s="266"/>
      <c r="FC35" s="266"/>
      <c r="FD35" s="266"/>
      <c r="FE35" s="267"/>
    </row>
    <row r="36" spans="1:161" ht="21.75" customHeight="1">
      <c r="A36" s="231" t="s">
        <v>157</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6"/>
      <c r="BX36" s="167" t="s">
        <v>158</v>
      </c>
      <c r="BY36" s="168"/>
      <c r="BZ36" s="168"/>
      <c r="CA36" s="168"/>
      <c r="CB36" s="168"/>
      <c r="CC36" s="168"/>
      <c r="CD36" s="168"/>
      <c r="CE36" s="169"/>
      <c r="CF36" s="170" t="s">
        <v>159</v>
      </c>
      <c r="CG36" s="168"/>
      <c r="CH36" s="168"/>
      <c r="CI36" s="168"/>
      <c r="CJ36" s="168"/>
      <c r="CK36" s="168"/>
      <c r="CL36" s="168"/>
      <c r="CM36" s="168"/>
      <c r="CN36" s="168"/>
      <c r="CO36" s="168"/>
      <c r="CP36" s="168"/>
      <c r="CQ36" s="168"/>
      <c r="CR36" s="169"/>
      <c r="CS36" s="188"/>
      <c r="CT36" s="189"/>
      <c r="CU36" s="189"/>
      <c r="CV36" s="189"/>
      <c r="CW36" s="189"/>
      <c r="CX36" s="189"/>
      <c r="CY36" s="189"/>
      <c r="CZ36" s="189"/>
      <c r="DA36" s="189"/>
      <c r="DB36" s="189"/>
      <c r="DC36" s="189"/>
      <c r="DD36" s="189"/>
      <c r="DE36" s="190"/>
      <c r="DF36" s="171"/>
      <c r="DG36" s="172"/>
      <c r="DH36" s="172"/>
      <c r="DI36" s="172"/>
      <c r="DJ36" s="172"/>
      <c r="DK36" s="172"/>
      <c r="DL36" s="172"/>
      <c r="DM36" s="172"/>
      <c r="DN36" s="172"/>
      <c r="DO36" s="172"/>
      <c r="DP36" s="172"/>
      <c r="DQ36" s="172"/>
      <c r="DR36" s="173"/>
      <c r="DS36" s="171"/>
      <c r="DT36" s="172"/>
      <c r="DU36" s="172"/>
      <c r="DV36" s="172"/>
      <c r="DW36" s="172"/>
      <c r="DX36" s="172"/>
      <c r="DY36" s="172"/>
      <c r="DZ36" s="172"/>
      <c r="EA36" s="172"/>
      <c r="EB36" s="172"/>
      <c r="EC36" s="172"/>
      <c r="ED36" s="172"/>
      <c r="EE36" s="173"/>
      <c r="EF36" s="171"/>
      <c r="EG36" s="172"/>
      <c r="EH36" s="172"/>
      <c r="EI36" s="172"/>
      <c r="EJ36" s="172"/>
      <c r="EK36" s="172"/>
      <c r="EL36" s="172"/>
      <c r="EM36" s="172"/>
      <c r="EN36" s="172"/>
      <c r="EO36" s="172"/>
      <c r="EP36" s="172"/>
      <c r="EQ36" s="172"/>
      <c r="ER36" s="173"/>
      <c r="ES36" s="265" t="s">
        <v>46</v>
      </c>
      <c r="ET36" s="266"/>
      <c r="EU36" s="266"/>
      <c r="EV36" s="266"/>
      <c r="EW36" s="266"/>
      <c r="EX36" s="266"/>
      <c r="EY36" s="266"/>
      <c r="EZ36" s="266"/>
      <c r="FA36" s="266"/>
      <c r="FB36" s="266"/>
      <c r="FC36" s="266"/>
      <c r="FD36" s="266"/>
      <c r="FE36" s="267"/>
    </row>
    <row r="37" spans="1:161" ht="12.75" customHeight="1">
      <c r="A37" s="186" t="s">
        <v>160</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336"/>
      <c r="BX37" s="167" t="s">
        <v>161</v>
      </c>
      <c r="BY37" s="168"/>
      <c r="BZ37" s="168"/>
      <c r="CA37" s="168"/>
      <c r="CB37" s="168"/>
      <c r="CC37" s="168"/>
      <c r="CD37" s="168"/>
      <c r="CE37" s="169"/>
      <c r="CF37" s="170" t="s">
        <v>46</v>
      </c>
      <c r="CG37" s="168"/>
      <c r="CH37" s="168"/>
      <c r="CI37" s="168"/>
      <c r="CJ37" s="168"/>
      <c r="CK37" s="168"/>
      <c r="CL37" s="168"/>
      <c r="CM37" s="168"/>
      <c r="CN37" s="168"/>
      <c r="CO37" s="168"/>
      <c r="CP37" s="168"/>
      <c r="CQ37" s="168"/>
      <c r="CR37" s="169"/>
      <c r="CS37" s="188"/>
      <c r="CT37" s="189"/>
      <c r="CU37" s="189"/>
      <c r="CV37" s="189"/>
      <c r="CW37" s="189"/>
      <c r="CX37" s="189"/>
      <c r="CY37" s="189"/>
      <c r="CZ37" s="189"/>
      <c r="DA37" s="189"/>
      <c r="DB37" s="189"/>
      <c r="DC37" s="189"/>
      <c r="DD37" s="189"/>
      <c r="DE37" s="190"/>
      <c r="DF37" s="171">
        <f>DF40+DF43</f>
        <v>2501983.1399999997</v>
      </c>
      <c r="DG37" s="172"/>
      <c r="DH37" s="172"/>
      <c r="DI37" s="172"/>
      <c r="DJ37" s="172"/>
      <c r="DK37" s="172"/>
      <c r="DL37" s="172"/>
      <c r="DM37" s="172"/>
      <c r="DN37" s="172"/>
      <c r="DO37" s="172"/>
      <c r="DP37" s="172"/>
      <c r="DQ37" s="172"/>
      <c r="DR37" s="173"/>
      <c r="DS37" s="171">
        <f>DS40+DS43</f>
        <v>195867</v>
      </c>
      <c r="DT37" s="172"/>
      <c r="DU37" s="172"/>
      <c r="DV37" s="172"/>
      <c r="DW37" s="172"/>
      <c r="DX37" s="172"/>
      <c r="DY37" s="172"/>
      <c r="DZ37" s="172"/>
      <c r="EA37" s="172"/>
      <c r="EB37" s="172"/>
      <c r="EC37" s="172"/>
      <c r="ED37" s="172"/>
      <c r="EE37" s="173"/>
      <c r="EF37" s="171">
        <f>EF40+EF43</f>
        <v>195867</v>
      </c>
      <c r="EG37" s="172"/>
      <c r="EH37" s="172"/>
      <c r="EI37" s="172"/>
      <c r="EJ37" s="172"/>
      <c r="EK37" s="172"/>
      <c r="EL37" s="172"/>
      <c r="EM37" s="172"/>
      <c r="EN37" s="172"/>
      <c r="EO37" s="172"/>
      <c r="EP37" s="172"/>
      <c r="EQ37" s="172"/>
      <c r="ER37" s="173"/>
      <c r="ES37" s="309"/>
      <c r="ET37" s="310"/>
      <c r="EU37" s="310"/>
      <c r="EV37" s="310"/>
      <c r="EW37" s="310"/>
      <c r="EX37" s="310"/>
      <c r="EY37" s="310"/>
      <c r="EZ37" s="310"/>
      <c r="FA37" s="310"/>
      <c r="FB37" s="310"/>
      <c r="FC37" s="310"/>
      <c r="FD37" s="310"/>
      <c r="FE37" s="311"/>
    </row>
    <row r="38" spans="1:161" ht="21.75" customHeight="1">
      <c r="A38" s="231" t="s">
        <v>162</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6"/>
      <c r="BX38" s="167" t="s">
        <v>163</v>
      </c>
      <c r="BY38" s="168"/>
      <c r="BZ38" s="168"/>
      <c r="CA38" s="168"/>
      <c r="CB38" s="168"/>
      <c r="CC38" s="168"/>
      <c r="CD38" s="168"/>
      <c r="CE38" s="169"/>
      <c r="CF38" s="170" t="s">
        <v>164</v>
      </c>
      <c r="CG38" s="168"/>
      <c r="CH38" s="168"/>
      <c r="CI38" s="168"/>
      <c r="CJ38" s="168"/>
      <c r="CK38" s="168"/>
      <c r="CL38" s="168"/>
      <c r="CM38" s="168"/>
      <c r="CN38" s="168"/>
      <c r="CO38" s="168"/>
      <c r="CP38" s="168"/>
      <c r="CQ38" s="168"/>
      <c r="CR38" s="169"/>
      <c r="CS38" s="188"/>
      <c r="CT38" s="189"/>
      <c r="CU38" s="189"/>
      <c r="CV38" s="189"/>
      <c r="CW38" s="189"/>
      <c r="CX38" s="189"/>
      <c r="CY38" s="189"/>
      <c r="CZ38" s="189"/>
      <c r="DA38" s="189"/>
      <c r="DB38" s="189"/>
      <c r="DC38" s="189"/>
      <c r="DD38" s="189"/>
      <c r="DE38" s="190"/>
      <c r="DF38" s="171"/>
      <c r="DG38" s="172"/>
      <c r="DH38" s="172"/>
      <c r="DI38" s="172"/>
      <c r="DJ38" s="172"/>
      <c r="DK38" s="172"/>
      <c r="DL38" s="172"/>
      <c r="DM38" s="172"/>
      <c r="DN38" s="172"/>
      <c r="DO38" s="172"/>
      <c r="DP38" s="172"/>
      <c r="DQ38" s="172"/>
      <c r="DR38" s="173"/>
      <c r="DS38" s="171"/>
      <c r="DT38" s="172"/>
      <c r="DU38" s="172"/>
      <c r="DV38" s="172"/>
      <c r="DW38" s="172"/>
      <c r="DX38" s="172"/>
      <c r="DY38" s="172"/>
      <c r="DZ38" s="172"/>
      <c r="EA38" s="172"/>
      <c r="EB38" s="172"/>
      <c r="EC38" s="172"/>
      <c r="ED38" s="172"/>
      <c r="EE38" s="173"/>
      <c r="EF38" s="171"/>
      <c r="EG38" s="172"/>
      <c r="EH38" s="172"/>
      <c r="EI38" s="172"/>
      <c r="EJ38" s="172"/>
      <c r="EK38" s="172"/>
      <c r="EL38" s="172"/>
      <c r="EM38" s="172"/>
      <c r="EN38" s="172"/>
      <c r="EO38" s="172"/>
      <c r="EP38" s="172"/>
      <c r="EQ38" s="172"/>
      <c r="ER38" s="173"/>
      <c r="ES38" s="309"/>
      <c r="ET38" s="310"/>
      <c r="EU38" s="310"/>
      <c r="EV38" s="310"/>
      <c r="EW38" s="310"/>
      <c r="EX38" s="310"/>
      <c r="EY38" s="310"/>
      <c r="EZ38" s="310"/>
      <c r="FA38" s="310"/>
      <c r="FB38" s="310"/>
      <c r="FC38" s="310"/>
      <c r="FD38" s="310"/>
      <c r="FE38" s="311"/>
    </row>
    <row r="39" spans="1:161" ht="10.5" customHeight="1" thickBot="1">
      <c r="A39" s="231" t="s">
        <v>165</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6"/>
      <c r="BX39" s="193" t="s">
        <v>166</v>
      </c>
      <c r="BY39" s="194"/>
      <c r="BZ39" s="194"/>
      <c r="CA39" s="194"/>
      <c r="CB39" s="194"/>
      <c r="CC39" s="194"/>
      <c r="CD39" s="194"/>
      <c r="CE39" s="195"/>
      <c r="CF39" s="199" t="s">
        <v>167</v>
      </c>
      <c r="CG39" s="194"/>
      <c r="CH39" s="194"/>
      <c r="CI39" s="194"/>
      <c r="CJ39" s="194"/>
      <c r="CK39" s="194"/>
      <c r="CL39" s="194"/>
      <c r="CM39" s="194"/>
      <c r="CN39" s="194"/>
      <c r="CO39" s="194"/>
      <c r="CP39" s="194"/>
      <c r="CQ39" s="194"/>
      <c r="CR39" s="195"/>
      <c r="CS39" s="201"/>
      <c r="CT39" s="202"/>
      <c r="CU39" s="202"/>
      <c r="CV39" s="202"/>
      <c r="CW39" s="202"/>
      <c r="CX39" s="202"/>
      <c r="CY39" s="202"/>
      <c r="CZ39" s="202"/>
      <c r="DA39" s="202"/>
      <c r="DB39" s="202"/>
      <c r="DC39" s="202"/>
      <c r="DD39" s="202"/>
      <c r="DE39" s="203"/>
      <c r="DF39" s="207"/>
      <c r="DG39" s="208"/>
      <c r="DH39" s="208"/>
      <c r="DI39" s="208"/>
      <c r="DJ39" s="208"/>
      <c r="DK39" s="208"/>
      <c r="DL39" s="208"/>
      <c r="DM39" s="208"/>
      <c r="DN39" s="208"/>
      <c r="DO39" s="208"/>
      <c r="DP39" s="208"/>
      <c r="DQ39" s="208"/>
      <c r="DR39" s="209"/>
      <c r="DS39" s="207"/>
      <c r="DT39" s="208"/>
      <c r="DU39" s="208"/>
      <c r="DV39" s="208"/>
      <c r="DW39" s="208"/>
      <c r="DX39" s="208"/>
      <c r="DY39" s="208"/>
      <c r="DZ39" s="208"/>
      <c r="EA39" s="208"/>
      <c r="EB39" s="208"/>
      <c r="EC39" s="208"/>
      <c r="ED39" s="208"/>
      <c r="EE39" s="209"/>
      <c r="EF39" s="207"/>
      <c r="EG39" s="208"/>
      <c r="EH39" s="208"/>
      <c r="EI39" s="208"/>
      <c r="EJ39" s="208"/>
      <c r="EK39" s="208"/>
      <c r="EL39" s="208"/>
      <c r="EM39" s="208"/>
      <c r="EN39" s="208"/>
      <c r="EO39" s="208"/>
      <c r="EP39" s="208"/>
      <c r="EQ39" s="208"/>
      <c r="ER39" s="209"/>
      <c r="ES39" s="333"/>
      <c r="ET39" s="334"/>
      <c r="EU39" s="334"/>
      <c r="EV39" s="334"/>
      <c r="EW39" s="334"/>
      <c r="EX39" s="334"/>
      <c r="EY39" s="334"/>
      <c r="EZ39" s="334"/>
      <c r="FA39" s="334"/>
      <c r="FB39" s="334"/>
      <c r="FC39" s="334"/>
      <c r="FD39" s="334"/>
      <c r="FE39" s="335"/>
    </row>
    <row r="40" spans="1:161" ht="21.75" customHeight="1">
      <c r="A40" s="231" t="s">
        <v>419</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6"/>
      <c r="BX40" s="157" t="s">
        <v>169</v>
      </c>
      <c r="BY40" s="158"/>
      <c r="BZ40" s="158"/>
      <c r="CA40" s="158"/>
      <c r="CB40" s="158"/>
      <c r="CC40" s="158"/>
      <c r="CD40" s="158"/>
      <c r="CE40" s="159"/>
      <c r="CF40" s="160" t="s">
        <v>170</v>
      </c>
      <c r="CG40" s="158"/>
      <c r="CH40" s="158"/>
      <c r="CI40" s="158"/>
      <c r="CJ40" s="158"/>
      <c r="CK40" s="158"/>
      <c r="CL40" s="158"/>
      <c r="CM40" s="158"/>
      <c r="CN40" s="158"/>
      <c r="CO40" s="158"/>
      <c r="CP40" s="158"/>
      <c r="CQ40" s="158"/>
      <c r="CR40" s="159"/>
      <c r="CS40" s="225"/>
      <c r="CT40" s="226"/>
      <c r="CU40" s="226"/>
      <c r="CV40" s="226"/>
      <c r="CW40" s="226"/>
      <c r="CX40" s="226"/>
      <c r="CY40" s="226"/>
      <c r="CZ40" s="226"/>
      <c r="DA40" s="226"/>
      <c r="DB40" s="226"/>
      <c r="DC40" s="226"/>
      <c r="DD40" s="226"/>
      <c r="DE40" s="227"/>
      <c r="DF40" s="161">
        <f>DF42</f>
        <v>0</v>
      </c>
      <c r="DG40" s="162"/>
      <c r="DH40" s="162"/>
      <c r="DI40" s="162"/>
      <c r="DJ40" s="162"/>
      <c r="DK40" s="162"/>
      <c r="DL40" s="162"/>
      <c r="DM40" s="162"/>
      <c r="DN40" s="162"/>
      <c r="DO40" s="162"/>
      <c r="DP40" s="162"/>
      <c r="DQ40" s="162"/>
      <c r="DR40" s="163"/>
      <c r="DS40" s="161">
        <f>DS42</f>
        <v>0</v>
      </c>
      <c r="DT40" s="162"/>
      <c r="DU40" s="162"/>
      <c r="DV40" s="162"/>
      <c r="DW40" s="162"/>
      <c r="DX40" s="162"/>
      <c r="DY40" s="162"/>
      <c r="DZ40" s="162"/>
      <c r="EA40" s="162"/>
      <c r="EB40" s="162"/>
      <c r="EC40" s="162"/>
      <c r="ED40" s="162"/>
      <c r="EE40" s="163"/>
      <c r="EF40" s="161">
        <f>EF42</f>
        <v>0</v>
      </c>
      <c r="EG40" s="162"/>
      <c r="EH40" s="162"/>
      <c r="EI40" s="162"/>
      <c r="EJ40" s="162"/>
      <c r="EK40" s="162"/>
      <c r="EL40" s="162"/>
      <c r="EM40" s="162"/>
      <c r="EN40" s="162"/>
      <c r="EO40" s="162"/>
      <c r="EP40" s="162"/>
      <c r="EQ40" s="162"/>
      <c r="ER40" s="163"/>
      <c r="ES40" s="330"/>
      <c r="ET40" s="331"/>
      <c r="EU40" s="331"/>
      <c r="EV40" s="331"/>
      <c r="EW40" s="331"/>
      <c r="EX40" s="331"/>
      <c r="EY40" s="331"/>
      <c r="EZ40" s="331"/>
      <c r="FA40" s="331"/>
      <c r="FB40" s="331"/>
      <c r="FC40" s="331"/>
      <c r="FD40" s="331"/>
      <c r="FE40" s="332"/>
    </row>
    <row r="41" spans="1:161" ht="11.25" customHeight="1">
      <c r="A41" s="231" t="s">
        <v>174</v>
      </c>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8"/>
      <c r="BX41" s="167"/>
      <c r="BY41" s="168"/>
      <c r="BZ41" s="168"/>
      <c r="CA41" s="168"/>
      <c r="CB41" s="168"/>
      <c r="CC41" s="168"/>
      <c r="CD41" s="168"/>
      <c r="CE41" s="169"/>
      <c r="CF41" s="170"/>
      <c r="CG41" s="168"/>
      <c r="CH41" s="168"/>
      <c r="CI41" s="168"/>
      <c r="CJ41" s="168"/>
      <c r="CK41" s="168"/>
      <c r="CL41" s="168"/>
      <c r="CM41" s="168"/>
      <c r="CN41" s="168"/>
      <c r="CO41" s="168"/>
      <c r="CP41" s="168"/>
      <c r="CQ41" s="168"/>
      <c r="CR41" s="169"/>
      <c r="CS41" s="188"/>
      <c r="CT41" s="268"/>
      <c r="CU41" s="268"/>
      <c r="CV41" s="268"/>
      <c r="CW41" s="268"/>
      <c r="CX41" s="268"/>
      <c r="CY41" s="268"/>
      <c r="CZ41" s="268"/>
      <c r="DA41" s="268"/>
      <c r="DB41" s="268"/>
      <c r="DC41" s="268"/>
      <c r="DD41" s="268"/>
      <c r="DE41" s="269"/>
      <c r="DF41" s="171"/>
      <c r="DG41" s="270"/>
      <c r="DH41" s="270"/>
      <c r="DI41" s="270"/>
      <c r="DJ41" s="270"/>
      <c r="DK41" s="270"/>
      <c r="DL41" s="270"/>
      <c r="DM41" s="270"/>
      <c r="DN41" s="270"/>
      <c r="DO41" s="270"/>
      <c r="DP41" s="270"/>
      <c r="DQ41" s="270"/>
      <c r="DR41" s="271"/>
      <c r="DS41" s="171"/>
      <c r="DT41" s="270"/>
      <c r="DU41" s="270"/>
      <c r="DV41" s="270"/>
      <c r="DW41" s="270"/>
      <c r="DX41" s="270"/>
      <c r="DY41" s="270"/>
      <c r="DZ41" s="270"/>
      <c r="EA41" s="270"/>
      <c r="EB41" s="270"/>
      <c r="EC41" s="270"/>
      <c r="ED41" s="270"/>
      <c r="EE41" s="271"/>
      <c r="EF41" s="171"/>
      <c r="EG41" s="270"/>
      <c r="EH41" s="270"/>
      <c r="EI41" s="270"/>
      <c r="EJ41" s="270"/>
      <c r="EK41" s="270"/>
      <c r="EL41" s="270"/>
      <c r="EM41" s="270"/>
      <c r="EN41" s="270"/>
      <c r="EO41" s="270"/>
      <c r="EP41" s="270"/>
      <c r="EQ41" s="270"/>
      <c r="ER41" s="271"/>
      <c r="ES41" s="309"/>
      <c r="ET41" s="376"/>
      <c r="EU41" s="376"/>
      <c r="EV41" s="376"/>
      <c r="EW41" s="376"/>
      <c r="EX41" s="376"/>
      <c r="EY41" s="376"/>
      <c r="EZ41" s="376"/>
      <c r="FA41" s="376"/>
      <c r="FB41" s="376"/>
      <c r="FC41" s="376"/>
      <c r="FD41" s="376"/>
      <c r="FE41" s="377"/>
    </row>
    <row r="42" spans="1:161" ht="11.25" customHeight="1">
      <c r="A42" s="289" t="s">
        <v>411</v>
      </c>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1"/>
      <c r="BX42" s="167" t="s">
        <v>172</v>
      </c>
      <c r="BY42" s="168"/>
      <c r="BZ42" s="168"/>
      <c r="CA42" s="168"/>
      <c r="CB42" s="168"/>
      <c r="CC42" s="168"/>
      <c r="CD42" s="168"/>
      <c r="CE42" s="169"/>
      <c r="CF42" s="170" t="s">
        <v>170</v>
      </c>
      <c r="CG42" s="168"/>
      <c r="CH42" s="168"/>
      <c r="CI42" s="168"/>
      <c r="CJ42" s="168"/>
      <c r="CK42" s="168"/>
      <c r="CL42" s="168"/>
      <c r="CM42" s="168"/>
      <c r="CN42" s="168"/>
      <c r="CO42" s="168"/>
      <c r="CP42" s="168"/>
      <c r="CQ42" s="168"/>
      <c r="CR42" s="169"/>
      <c r="CS42" s="188"/>
      <c r="CT42" s="268"/>
      <c r="CU42" s="268"/>
      <c r="CV42" s="268"/>
      <c r="CW42" s="268"/>
      <c r="CX42" s="268"/>
      <c r="CY42" s="268"/>
      <c r="CZ42" s="268"/>
      <c r="DA42" s="268"/>
      <c r="DB42" s="268"/>
      <c r="DC42" s="268"/>
      <c r="DD42" s="268"/>
      <c r="DE42" s="269"/>
      <c r="DF42" s="171"/>
      <c r="DG42" s="270"/>
      <c r="DH42" s="270"/>
      <c r="DI42" s="270"/>
      <c r="DJ42" s="270"/>
      <c r="DK42" s="270"/>
      <c r="DL42" s="270"/>
      <c r="DM42" s="270"/>
      <c r="DN42" s="270"/>
      <c r="DO42" s="270"/>
      <c r="DP42" s="270"/>
      <c r="DQ42" s="270"/>
      <c r="DR42" s="271"/>
      <c r="DS42" s="171"/>
      <c r="DT42" s="270"/>
      <c r="DU42" s="270"/>
      <c r="DV42" s="270"/>
      <c r="DW42" s="270"/>
      <c r="DX42" s="270"/>
      <c r="DY42" s="270"/>
      <c r="DZ42" s="270"/>
      <c r="EA42" s="270"/>
      <c r="EB42" s="270"/>
      <c r="EC42" s="270"/>
      <c r="ED42" s="270"/>
      <c r="EE42" s="271"/>
      <c r="EF42" s="171"/>
      <c r="EG42" s="270"/>
      <c r="EH42" s="270"/>
      <c r="EI42" s="270"/>
      <c r="EJ42" s="270"/>
      <c r="EK42" s="270"/>
      <c r="EL42" s="270"/>
      <c r="EM42" s="270"/>
      <c r="EN42" s="270"/>
      <c r="EO42" s="270"/>
      <c r="EP42" s="270"/>
      <c r="EQ42" s="270"/>
      <c r="ER42" s="271"/>
      <c r="ES42" s="309"/>
      <c r="ET42" s="376"/>
      <c r="EU42" s="376"/>
      <c r="EV42" s="376"/>
      <c r="EW42" s="376"/>
      <c r="EX42" s="376"/>
      <c r="EY42" s="376"/>
      <c r="EZ42" s="376"/>
      <c r="FA42" s="376"/>
      <c r="FB42" s="376"/>
      <c r="FC42" s="376"/>
      <c r="FD42" s="376"/>
      <c r="FE42" s="377"/>
    </row>
    <row r="43" spans="1:161" ht="11.25" customHeight="1">
      <c r="A43" s="231" t="s">
        <v>171</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7"/>
      <c r="BR43" s="237"/>
      <c r="BS43" s="237"/>
      <c r="BT43" s="237"/>
      <c r="BU43" s="237"/>
      <c r="BV43" s="237"/>
      <c r="BW43" s="238"/>
      <c r="BX43" s="167" t="s">
        <v>172</v>
      </c>
      <c r="BY43" s="168"/>
      <c r="BZ43" s="168"/>
      <c r="CA43" s="168"/>
      <c r="CB43" s="168"/>
      <c r="CC43" s="168"/>
      <c r="CD43" s="168"/>
      <c r="CE43" s="169"/>
      <c r="CF43" s="170" t="s">
        <v>173</v>
      </c>
      <c r="CG43" s="168"/>
      <c r="CH43" s="168"/>
      <c r="CI43" s="168"/>
      <c r="CJ43" s="168"/>
      <c r="CK43" s="168"/>
      <c r="CL43" s="168"/>
      <c r="CM43" s="168"/>
      <c r="CN43" s="168"/>
      <c r="CO43" s="168"/>
      <c r="CP43" s="168"/>
      <c r="CQ43" s="168"/>
      <c r="CR43" s="169"/>
      <c r="CS43" s="188"/>
      <c r="CT43" s="268"/>
      <c r="CU43" s="268"/>
      <c r="CV43" s="268"/>
      <c r="CW43" s="268"/>
      <c r="CX43" s="268"/>
      <c r="CY43" s="268"/>
      <c r="CZ43" s="268"/>
      <c r="DA43" s="268"/>
      <c r="DB43" s="268"/>
      <c r="DC43" s="268"/>
      <c r="DD43" s="268"/>
      <c r="DE43" s="269"/>
      <c r="DF43" s="171">
        <f>DF45+DF48+DF46+DF47</f>
        <v>2501983.1399999997</v>
      </c>
      <c r="DG43" s="270"/>
      <c r="DH43" s="270"/>
      <c r="DI43" s="270"/>
      <c r="DJ43" s="270"/>
      <c r="DK43" s="270"/>
      <c r="DL43" s="270"/>
      <c r="DM43" s="270"/>
      <c r="DN43" s="270"/>
      <c r="DO43" s="270"/>
      <c r="DP43" s="270"/>
      <c r="DQ43" s="270"/>
      <c r="DR43" s="271"/>
      <c r="DS43" s="171">
        <f>DS45+DS48+DS46+DS47</f>
        <v>195867</v>
      </c>
      <c r="DT43" s="270"/>
      <c r="DU43" s="270"/>
      <c r="DV43" s="270"/>
      <c r="DW43" s="270"/>
      <c r="DX43" s="270"/>
      <c r="DY43" s="270"/>
      <c r="DZ43" s="270"/>
      <c r="EA43" s="270"/>
      <c r="EB43" s="270"/>
      <c r="EC43" s="270"/>
      <c r="ED43" s="270"/>
      <c r="EE43" s="271"/>
      <c r="EF43" s="171">
        <f>EF45+EF48+EF46+EF47</f>
        <v>195867</v>
      </c>
      <c r="EG43" s="270"/>
      <c r="EH43" s="270"/>
      <c r="EI43" s="270"/>
      <c r="EJ43" s="270"/>
      <c r="EK43" s="270"/>
      <c r="EL43" s="270"/>
      <c r="EM43" s="270"/>
      <c r="EN43" s="270"/>
      <c r="EO43" s="270"/>
      <c r="EP43" s="270"/>
      <c r="EQ43" s="270"/>
      <c r="ER43" s="271"/>
      <c r="ES43" s="309"/>
      <c r="ET43" s="376"/>
      <c r="EU43" s="376"/>
      <c r="EV43" s="376"/>
      <c r="EW43" s="376"/>
      <c r="EX43" s="376"/>
      <c r="EY43" s="376"/>
      <c r="EZ43" s="376"/>
      <c r="FA43" s="376"/>
      <c r="FB43" s="376"/>
      <c r="FC43" s="376"/>
      <c r="FD43" s="376"/>
      <c r="FE43" s="377"/>
    </row>
    <row r="44" spans="1:161" ht="11.25" customHeight="1">
      <c r="A44" s="315" t="s">
        <v>174</v>
      </c>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7"/>
      <c r="BX44" s="193"/>
      <c r="BY44" s="194"/>
      <c r="BZ44" s="194"/>
      <c r="CA44" s="194"/>
      <c r="CB44" s="194"/>
      <c r="CC44" s="194"/>
      <c r="CD44" s="194"/>
      <c r="CE44" s="195"/>
      <c r="CF44" s="199"/>
      <c r="CG44" s="194"/>
      <c r="CH44" s="194"/>
      <c r="CI44" s="194"/>
      <c r="CJ44" s="194"/>
      <c r="CK44" s="194"/>
      <c r="CL44" s="194"/>
      <c r="CM44" s="194"/>
      <c r="CN44" s="194"/>
      <c r="CO44" s="194"/>
      <c r="CP44" s="194"/>
      <c r="CQ44" s="194"/>
      <c r="CR44" s="195"/>
      <c r="CS44" s="201"/>
      <c r="CT44" s="202"/>
      <c r="CU44" s="202"/>
      <c r="CV44" s="202"/>
      <c r="CW44" s="202"/>
      <c r="CX44" s="202"/>
      <c r="CY44" s="202"/>
      <c r="CZ44" s="202"/>
      <c r="DA44" s="202"/>
      <c r="DB44" s="202"/>
      <c r="DC44" s="202"/>
      <c r="DD44" s="202"/>
      <c r="DE44" s="203"/>
      <c r="DF44" s="207"/>
      <c r="DG44" s="208"/>
      <c r="DH44" s="208"/>
      <c r="DI44" s="208"/>
      <c r="DJ44" s="208"/>
      <c r="DK44" s="208"/>
      <c r="DL44" s="208"/>
      <c r="DM44" s="208"/>
      <c r="DN44" s="208"/>
      <c r="DO44" s="208"/>
      <c r="DP44" s="208"/>
      <c r="DQ44" s="208"/>
      <c r="DR44" s="209"/>
      <c r="DS44" s="207"/>
      <c r="DT44" s="208"/>
      <c r="DU44" s="208"/>
      <c r="DV44" s="208"/>
      <c r="DW44" s="208"/>
      <c r="DX44" s="208"/>
      <c r="DY44" s="208"/>
      <c r="DZ44" s="208"/>
      <c r="EA44" s="208"/>
      <c r="EB44" s="208"/>
      <c r="EC44" s="208"/>
      <c r="ED44" s="208"/>
      <c r="EE44" s="209"/>
      <c r="EF44" s="207"/>
      <c r="EG44" s="208"/>
      <c r="EH44" s="208"/>
      <c r="EI44" s="208"/>
      <c r="EJ44" s="208"/>
      <c r="EK44" s="208"/>
      <c r="EL44" s="208"/>
      <c r="EM44" s="208"/>
      <c r="EN44" s="208"/>
      <c r="EO44" s="208"/>
      <c r="EP44" s="208"/>
      <c r="EQ44" s="208"/>
      <c r="ER44" s="209"/>
      <c r="ES44" s="333"/>
      <c r="ET44" s="334"/>
      <c r="EU44" s="334"/>
      <c r="EV44" s="334"/>
      <c r="EW44" s="334"/>
      <c r="EX44" s="334"/>
      <c r="EY44" s="334"/>
      <c r="EZ44" s="334"/>
      <c r="FA44" s="334"/>
      <c r="FB44" s="334"/>
      <c r="FC44" s="334"/>
      <c r="FD44" s="334"/>
      <c r="FE44" s="335"/>
    </row>
    <row r="45" spans="1:161" ht="11.25" customHeight="1">
      <c r="A45" s="289" t="s">
        <v>411</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1"/>
      <c r="BX45" s="286" t="s">
        <v>407</v>
      </c>
      <c r="BY45" s="287"/>
      <c r="BZ45" s="287"/>
      <c r="CA45" s="287"/>
      <c r="CB45" s="287"/>
      <c r="CC45" s="287"/>
      <c r="CD45" s="287"/>
      <c r="CE45" s="288"/>
      <c r="CF45" s="275" t="s">
        <v>170</v>
      </c>
      <c r="CG45" s="287"/>
      <c r="CH45" s="287"/>
      <c r="CI45" s="287"/>
      <c r="CJ45" s="287"/>
      <c r="CK45" s="287"/>
      <c r="CL45" s="287"/>
      <c r="CM45" s="287"/>
      <c r="CN45" s="287"/>
      <c r="CO45" s="287"/>
      <c r="CP45" s="287"/>
      <c r="CQ45" s="287"/>
      <c r="CR45" s="288"/>
      <c r="CS45" s="278">
        <v>225</v>
      </c>
      <c r="CT45" s="350"/>
      <c r="CU45" s="350"/>
      <c r="CV45" s="350"/>
      <c r="CW45" s="350"/>
      <c r="CX45" s="350"/>
      <c r="CY45" s="350"/>
      <c r="CZ45" s="350"/>
      <c r="DA45" s="350"/>
      <c r="DB45" s="350"/>
      <c r="DC45" s="350"/>
      <c r="DD45" s="350"/>
      <c r="DE45" s="351"/>
      <c r="DF45" s="280">
        <v>837200</v>
      </c>
      <c r="DG45" s="318"/>
      <c r="DH45" s="318"/>
      <c r="DI45" s="318"/>
      <c r="DJ45" s="318"/>
      <c r="DK45" s="318"/>
      <c r="DL45" s="318"/>
      <c r="DM45" s="318"/>
      <c r="DN45" s="318"/>
      <c r="DO45" s="318"/>
      <c r="DP45" s="318"/>
      <c r="DQ45" s="318"/>
      <c r="DR45" s="319"/>
      <c r="DS45" s="280"/>
      <c r="DT45" s="318"/>
      <c r="DU45" s="318"/>
      <c r="DV45" s="318"/>
      <c r="DW45" s="318"/>
      <c r="DX45" s="318"/>
      <c r="DY45" s="318"/>
      <c r="DZ45" s="318"/>
      <c r="EA45" s="318"/>
      <c r="EB45" s="318"/>
      <c r="EC45" s="318"/>
      <c r="ED45" s="318"/>
      <c r="EE45" s="319"/>
      <c r="EF45" s="280"/>
      <c r="EG45" s="318"/>
      <c r="EH45" s="318"/>
      <c r="EI45" s="318"/>
      <c r="EJ45" s="318"/>
      <c r="EK45" s="318"/>
      <c r="EL45" s="318"/>
      <c r="EM45" s="318"/>
      <c r="EN45" s="318"/>
      <c r="EO45" s="318"/>
      <c r="EP45" s="318"/>
      <c r="EQ45" s="318"/>
      <c r="ER45" s="319"/>
      <c r="ES45" s="352"/>
      <c r="ET45" s="353"/>
      <c r="EU45" s="353"/>
      <c r="EV45" s="353"/>
      <c r="EW45" s="353"/>
      <c r="EX45" s="353"/>
      <c r="EY45" s="353"/>
      <c r="EZ45" s="353"/>
      <c r="FA45" s="353"/>
      <c r="FB45" s="353"/>
      <c r="FC45" s="353"/>
      <c r="FD45" s="353"/>
      <c r="FE45" s="354"/>
    </row>
    <row r="46" spans="1:161" ht="11.25" customHeight="1">
      <c r="A46" s="283" t="s">
        <v>412</v>
      </c>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5"/>
      <c r="BX46" s="286" t="s">
        <v>409</v>
      </c>
      <c r="BY46" s="276"/>
      <c r="BZ46" s="276"/>
      <c r="CA46" s="276"/>
      <c r="CB46" s="276"/>
      <c r="CC46" s="276"/>
      <c r="CD46" s="276"/>
      <c r="CE46" s="277"/>
      <c r="CF46" s="275" t="s">
        <v>173</v>
      </c>
      <c r="CG46" s="276"/>
      <c r="CH46" s="276"/>
      <c r="CI46" s="276"/>
      <c r="CJ46" s="276"/>
      <c r="CK46" s="276"/>
      <c r="CL46" s="276"/>
      <c r="CM46" s="276"/>
      <c r="CN46" s="276"/>
      <c r="CO46" s="276"/>
      <c r="CP46" s="276"/>
      <c r="CQ46" s="276"/>
      <c r="CR46" s="277"/>
      <c r="CS46" s="278">
        <v>225</v>
      </c>
      <c r="CT46" s="279"/>
      <c r="CU46" s="279"/>
      <c r="CV46" s="279"/>
      <c r="CW46" s="279"/>
      <c r="CX46" s="279"/>
      <c r="CY46" s="279"/>
      <c r="CZ46" s="279"/>
      <c r="DA46" s="279"/>
      <c r="DB46" s="279"/>
      <c r="DC46" s="279"/>
      <c r="DD46" s="279"/>
      <c r="DE46" s="375"/>
      <c r="DF46" s="280">
        <v>445545</v>
      </c>
      <c r="DG46" s="281"/>
      <c r="DH46" s="281"/>
      <c r="DI46" s="281"/>
      <c r="DJ46" s="281"/>
      <c r="DK46" s="281"/>
      <c r="DL46" s="281"/>
      <c r="DM46" s="281"/>
      <c r="DN46" s="281"/>
      <c r="DO46" s="281"/>
      <c r="DP46" s="281"/>
      <c r="DQ46" s="281"/>
      <c r="DR46" s="282"/>
      <c r="DS46" s="280">
        <v>112467</v>
      </c>
      <c r="DT46" s="281"/>
      <c r="DU46" s="281"/>
      <c r="DV46" s="281"/>
      <c r="DW46" s="281"/>
      <c r="DX46" s="281"/>
      <c r="DY46" s="281"/>
      <c r="DZ46" s="281"/>
      <c r="EA46" s="281"/>
      <c r="EB46" s="281"/>
      <c r="EC46" s="281"/>
      <c r="ED46" s="281"/>
      <c r="EE46" s="282"/>
      <c r="EF46" s="280">
        <v>112467</v>
      </c>
      <c r="EG46" s="281"/>
      <c r="EH46" s="281"/>
      <c r="EI46" s="281"/>
      <c r="EJ46" s="281"/>
      <c r="EK46" s="281"/>
      <c r="EL46" s="281"/>
      <c r="EM46" s="281"/>
      <c r="EN46" s="281"/>
      <c r="EO46" s="281"/>
      <c r="EP46" s="281"/>
      <c r="EQ46" s="281"/>
      <c r="ER46" s="282"/>
      <c r="ES46" s="352"/>
      <c r="ET46" s="373"/>
      <c r="EU46" s="373"/>
      <c r="EV46" s="373"/>
      <c r="EW46" s="373"/>
      <c r="EX46" s="373"/>
      <c r="EY46" s="373"/>
      <c r="EZ46" s="373"/>
      <c r="FA46" s="373"/>
      <c r="FB46" s="373"/>
      <c r="FC46" s="373"/>
      <c r="FD46" s="373"/>
      <c r="FE46" s="374"/>
    </row>
    <row r="47" spans="1:161" ht="11.25" customHeight="1">
      <c r="A47" s="283" t="s">
        <v>435</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5"/>
      <c r="BX47" s="286" t="s">
        <v>409</v>
      </c>
      <c r="BY47" s="276"/>
      <c r="BZ47" s="276"/>
      <c r="CA47" s="276"/>
      <c r="CB47" s="276"/>
      <c r="CC47" s="276"/>
      <c r="CD47" s="276"/>
      <c r="CE47" s="277"/>
      <c r="CF47" s="275" t="s">
        <v>173</v>
      </c>
      <c r="CG47" s="276"/>
      <c r="CH47" s="276"/>
      <c r="CI47" s="276"/>
      <c r="CJ47" s="276"/>
      <c r="CK47" s="276"/>
      <c r="CL47" s="276"/>
      <c r="CM47" s="276"/>
      <c r="CN47" s="276"/>
      <c r="CO47" s="276"/>
      <c r="CP47" s="276"/>
      <c r="CQ47" s="276"/>
      <c r="CR47" s="277"/>
      <c r="CS47" s="278">
        <v>310</v>
      </c>
      <c r="CT47" s="279"/>
      <c r="CU47" s="279"/>
      <c r="CV47" s="279"/>
      <c r="CW47" s="279"/>
      <c r="CX47" s="279"/>
      <c r="CY47" s="279"/>
      <c r="CZ47" s="279"/>
      <c r="DA47" s="279"/>
      <c r="DB47" s="279"/>
      <c r="DC47" s="279"/>
      <c r="DD47" s="279"/>
      <c r="DE47" s="375"/>
      <c r="DF47" s="280">
        <v>1219238.14</v>
      </c>
      <c r="DG47" s="281"/>
      <c r="DH47" s="281"/>
      <c r="DI47" s="281"/>
      <c r="DJ47" s="281"/>
      <c r="DK47" s="281"/>
      <c r="DL47" s="281"/>
      <c r="DM47" s="281"/>
      <c r="DN47" s="281"/>
      <c r="DO47" s="281"/>
      <c r="DP47" s="281"/>
      <c r="DQ47" s="281"/>
      <c r="DR47" s="282"/>
      <c r="DS47" s="280">
        <v>83400</v>
      </c>
      <c r="DT47" s="281"/>
      <c r="DU47" s="281"/>
      <c r="DV47" s="281"/>
      <c r="DW47" s="281"/>
      <c r="DX47" s="281"/>
      <c r="DY47" s="281"/>
      <c r="DZ47" s="281"/>
      <c r="EA47" s="281"/>
      <c r="EB47" s="281"/>
      <c r="EC47" s="281"/>
      <c r="ED47" s="281"/>
      <c r="EE47" s="282"/>
      <c r="EF47" s="280">
        <v>83400</v>
      </c>
      <c r="EG47" s="281"/>
      <c r="EH47" s="281"/>
      <c r="EI47" s="281"/>
      <c r="EJ47" s="281"/>
      <c r="EK47" s="281"/>
      <c r="EL47" s="281"/>
      <c r="EM47" s="281"/>
      <c r="EN47" s="281"/>
      <c r="EO47" s="281"/>
      <c r="EP47" s="281"/>
      <c r="EQ47" s="281"/>
      <c r="ER47" s="282"/>
      <c r="ES47" s="352"/>
      <c r="ET47" s="373"/>
      <c r="EU47" s="373"/>
      <c r="EV47" s="373"/>
      <c r="EW47" s="373"/>
      <c r="EX47" s="373"/>
      <c r="EY47" s="373"/>
      <c r="EZ47" s="373"/>
      <c r="FA47" s="373"/>
      <c r="FB47" s="373"/>
      <c r="FC47" s="373"/>
      <c r="FD47" s="373"/>
      <c r="FE47" s="374"/>
    </row>
    <row r="48" spans="1:161" ht="11.25" customHeight="1">
      <c r="A48" s="283" t="s">
        <v>415</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4"/>
      <c r="BX48" s="286"/>
      <c r="BY48" s="287"/>
      <c r="BZ48" s="287"/>
      <c r="CA48" s="287"/>
      <c r="CB48" s="287"/>
      <c r="CC48" s="287"/>
      <c r="CD48" s="287"/>
      <c r="CE48" s="288"/>
      <c r="CF48" s="275"/>
      <c r="CG48" s="287"/>
      <c r="CH48" s="287"/>
      <c r="CI48" s="287"/>
      <c r="CJ48" s="287"/>
      <c r="CK48" s="287"/>
      <c r="CL48" s="287"/>
      <c r="CM48" s="287"/>
      <c r="CN48" s="287"/>
      <c r="CO48" s="287"/>
      <c r="CP48" s="287"/>
      <c r="CQ48" s="287"/>
      <c r="CR48" s="288"/>
      <c r="CS48" s="278"/>
      <c r="CT48" s="350"/>
      <c r="CU48" s="350"/>
      <c r="CV48" s="350"/>
      <c r="CW48" s="350"/>
      <c r="CX48" s="350"/>
      <c r="CY48" s="350"/>
      <c r="CZ48" s="350"/>
      <c r="DA48" s="350"/>
      <c r="DB48" s="350"/>
      <c r="DC48" s="350"/>
      <c r="DD48" s="350"/>
      <c r="DE48" s="351"/>
      <c r="DF48" s="280"/>
      <c r="DG48" s="318"/>
      <c r="DH48" s="318"/>
      <c r="DI48" s="318"/>
      <c r="DJ48" s="318"/>
      <c r="DK48" s="318"/>
      <c r="DL48" s="318"/>
      <c r="DM48" s="318"/>
      <c r="DN48" s="318"/>
      <c r="DO48" s="318"/>
      <c r="DP48" s="318"/>
      <c r="DQ48" s="318"/>
      <c r="DR48" s="319"/>
      <c r="DS48" s="280"/>
      <c r="DT48" s="318"/>
      <c r="DU48" s="318"/>
      <c r="DV48" s="318"/>
      <c r="DW48" s="318"/>
      <c r="DX48" s="318"/>
      <c r="DY48" s="318"/>
      <c r="DZ48" s="318"/>
      <c r="EA48" s="318"/>
      <c r="EB48" s="318"/>
      <c r="EC48" s="318"/>
      <c r="ED48" s="318"/>
      <c r="EE48" s="319"/>
      <c r="EF48" s="280"/>
      <c r="EG48" s="318"/>
      <c r="EH48" s="318"/>
      <c r="EI48" s="318"/>
      <c r="EJ48" s="318"/>
      <c r="EK48" s="318"/>
      <c r="EL48" s="318"/>
      <c r="EM48" s="318"/>
      <c r="EN48" s="318"/>
      <c r="EO48" s="318"/>
      <c r="EP48" s="318"/>
      <c r="EQ48" s="318"/>
      <c r="ER48" s="319"/>
      <c r="ES48" s="352"/>
      <c r="ET48" s="353"/>
      <c r="EU48" s="353"/>
      <c r="EV48" s="353"/>
      <c r="EW48" s="353"/>
      <c r="EX48" s="353"/>
      <c r="EY48" s="353"/>
      <c r="EZ48" s="353"/>
      <c r="FA48" s="353"/>
      <c r="FB48" s="353"/>
      <c r="FC48" s="353"/>
      <c r="FD48" s="353"/>
      <c r="FE48" s="354"/>
    </row>
    <row r="49" spans="1:161" ht="11.25" customHeight="1">
      <c r="A49" s="378"/>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379"/>
      <c r="BR49" s="379"/>
      <c r="BS49" s="379"/>
      <c r="BT49" s="379"/>
      <c r="BU49" s="379"/>
      <c r="BV49" s="379"/>
      <c r="BW49" s="380"/>
      <c r="BX49" s="362"/>
      <c r="BY49" s="363"/>
      <c r="BZ49" s="363"/>
      <c r="CA49" s="363"/>
      <c r="CB49" s="363"/>
      <c r="CC49" s="363"/>
      <c r="CD49" s="363"/>
      <c r="CE49" s="364"/>
      <c r="CF49" s="365"/>
      <c r="CG49" s="363"/>
      <c r="CH49" s="363"/>
      <c r="CI49" s="363"/>
      <c r="CJ49" s="363"/>
      <c r="CK49" s="363"/>
      <c r="CL49" s="363"/>
      <c r="CM49" s="363"/>
      <c r="CN49" s="363"/>
      <c r="CO49" s="363"/>
      <c r="CP49" s="363"/>
      <c r="CQ49" s="363"/>
      <c r="CR49" s="364"/>
      <c r="CS49" s="329"/>
      <c r="CT49" s="245"/>
      <c r="CU49" s="245"/>
      <c r="CV49" s="245"/>
      <c r="CW49" s="245"/>
      <c r="CX49" s="245"/>
      <c r="CY49" s="245"/>
      <c r="CZ49" s="245"/>
      <c r="DA49" s="245"/>
      <c r="DB49" s="245"/>
      <c r="DC49" s="245"/>
      <c r="DD49" s="245"/>
      <c r="DE49" s="246"/>
      <c r="DF49" s="325"/>
      <c r="DG49" s="248"/>
      <c r="DH49" s="248"/>
      <c r="DI49" s="248"/>
      <c r="DJ49" s="248"/>
      <c r="DK49" s="248"/>
      <c r="DL49" s="248"/>
      <c r="DM49" s="248"/>
      <c r="DN49" s="248"/>
      <c r="DO49" s="248"/>
      <c r="DP49" s="248"/>
      <c r="DQ49" s="248"/>
      <c r="DR49" s="249"/>
      <c r="DS49" s="325"/>
      <c r="DT49" s="248"/>
      <c r="DU49" s="248"/>
      <c r="DV49" s="248"/>
      <c r="DW49" s="248"/>
      <c r="DX49" s="248"/>
      <c r="DY49" s="248"/>
      <c r="DZ49" s="248"/>
      <c r="EA49" s="248"/>
      <c r="EB49" s="248"/>
      <c r="EC49" s="248"/>
      <c r="ED49" s="248"/>
      <c r="EE49" s="249"/>
      <c r="EF49" s="325"/>
      <c r="EG49" s="248"/>
      <c r="EH49" s="248"/>
      <c r="EI49" s="248"/>
      <c r="EJ49" s="248"/>
      <c r="EK49" s="248"/>
      <c r="EL49" s="248"/>
      <c r="EM49" s="248"/>
      <c r="EN49" s="248"/>
      <c r="EO49" s="248"/>
      <c r="EP49" s="248"/>
      <c r="EQ49" s="248"/>
      <c r="ER49" s="249"/>
      <c r="ES49" s="366"/>
      <c r="ET49" s="367"/>
      <c r="EU49" s="367"/>
      <c r="EV49" s="367"/>
      <c r="EW49" s="367"/>
      <c r="EX49" s="367"/>
      <c r="EY49" s="367"/>
      <c r="EZ49" s="367"/>
      <c r="FA49" s="367"/>
      <c r="FB49" s="367"/>
      <c r="FC49" s="367"/>
      <c r="FD49" s="367"/>
      <c r="FE49" s="368"/>
    </row>
    <row r="50" spans="1:161" ht="11.25" customHeight="1">
      <c r="A50" s="231" t="s">
        <v>175</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6"/>
      <c r="BX50" s="167" t="s">
        <v>176</v>
      </c>
      <c r="BY50" s="168"/>
      <c r="BZ50" s="168"/>
      <c r="CA50" s="168"/>
      <c r="CB50" s="168"/>
      <c r="CC50" s="168"/>
      <c r="CD50" s="168"/>
      <c r="CE50" s="169"/>
      <c r="CF50" s="170" t="s">
        <v>177</v>
      </c>
      <c r="CG50" s="168"/>
      <c r="CH50" s="168"/>
      <c r="CI50" s="168"/>
      <c r="CJ50" s="168"/>
      <c r="CK50" s="168"/>
      <c r="CL50" s="168"/>
      <c r="CM50" s="168"/>
      <c r="CN50" s="168"/>
      <c r="CO50" s="168"/>
      <c r="CP50" s="168"/>
      <c r="CQ50" s="168"/>
      <c r="CR50" s="169"/>
      <c r="CS50" s="188"/>
      <c r="CT50" s="189"/>
      <c r="CU50" s="189"/>
      <c r="CV50" s="189"/>
      <c r="CW50" s="189"/>
      <c r="CX50" s="189"/>
      <c r="CY50" s="189"/>
      <c r="CZ50" s="189"/>
      <c r="DA50" s="189"/>
      <c r="DB50" s="189"/>
      <c r="DC50" s="189"/>
      <c r="DD50" s="189"/>
      <c r="DE50" s="190"/>
      <c r="DF50" s="171"/>
      <c r="DG50" s="172"/>
      <c r="DH50" s="172"/>
      <c r="DI50" s="172"/>
      <c r="DJ50" s="172"/>
      <c r="DK50" s="172"/>
      <c r="DL50" s="172"/>
      <c r="DM50" s="172"/>
      <c r="DN50" s="172"/>
      <c r="DO50" s="172"/>
      <c r="DP50" s="172"/>
      <c r="DQ50" s="172"/>
      <c r="DR50" s="173"/>
      <c r="DS50" s="171"/>
      <c r="DT50" s="172"/>
      <c r="DU50" s="172"/>
      <c r="DV50" s="172"/>
      <c r="DW50" s="172"/>
      <c r="DX50" s="172"/>
      <c r="DY50" s="172"/>
      <c r="DZ50" s="172"/>
      <c r="EA50" s="172"/>
      <c r="EB50" s="172"/>
      <c r="EC50" s="172"/>
      <c r="ED50" s="172"/>
      <c r="EE50" s="173"/>
      <c r="EF50" s="171"/>
      <c r="EG50" s="172"/>
      <c r="EH50" s="172"/>
      <c r="EI50" s="172"/>
      <c r="EJ50" s="172"/>
      <c r="EK50" s="172"/>
      <c r="EL50" s="172"/>
      <c r="EM50" s="172"/>
      <c r="EN50" s="172"/>
      <c r="EO50" s="172"/>
      <c r="EP50" s="172"/>
      <c r="EQ50" s="172"/>
      <c r="ER50" s="173"/>
      <c r="ES50" s="174"/>
      <c r="ET50" s="175"/>
      <c r="EU50" s="175"/>
      <c r="EV50" s="175"/>
      <c r="EW50" s="175"/>
      <c r="EX50" s="175"/>
      <c r="EY50" s="175"/>
      <c r="EZ50" s="175"/>
      <c r="FA50" s="175"/>
      <c r="FB50" s="175"/>
      <c r="FC50" s="175"/>
      <c r="FD50" s="175"/>
      <c r="FE50" s="176"/>
    </row>
    <row r="51" spans="1:161" ht="33.75" customHeight="1">
      <c r="A51" s="312" t="s">
        <v>178</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4"/>
      <c r="BX51" s="167" t="s">
        <v>179</v>
      </c>
      <c r="BY51" s="168"/>
      <c r="BZ51" s="168"/>
      <c r="CA51" s="168"/>
      <c r="CB51" s="168"/>
      <c r="CC51" s="168"/>
      <c r="CD51" s="168"/>
      <c r="CE51" s="169"/>
      <c r="CF51" s="170" t="s">
        <v>180</v>
      </c>
      <c r="CG51" s="168"/>
      <c r="CH51" s="168"/>
      <c r="CI51" s="168"/>
      <c r="CJ51" s="168"/>
      <c r="CK51" s="168"/>
      <c r="CL51" s="168"/>
      <c r="CM51" s="168"/>
      <c r="CN51" s="168"/>
      <c r="CO51" s="168"/>
      <c r="CP51" s="168"/>
      <c r="CQ51" s="168"/>
      <c r="CR51" s="169"/>
      <c r="CS51" s="188"/>
      <c r="CT51" s="189"/>
      <c r="CU51" s="189"/>
      <c r="CV51" s="189"/>
      <c r="CW51" s="189"/>
      <c r="CX51" s="189"/>
      <c r="CY51" s="189"/>
      <c r="CZ51" s="189"/>
      <c r="DA51" s="189"/>
      <c r="DB51" s="189"/>
      <c r="DC51" s="189"/>
      <c r="DD51" s="189"/>
      <c r="DE51" s="190"/>
      <c r="DF51" s="171"/>
      <c r="DG51" s="172"/>
      <c r="DH51" s="172"/>
      <c r="DI51" s="172"/>
      <c r="DJ51" s="172"/>
      <c r="DK51" s="172"/>
      <c r="DL51" s="172"/>
      <c r="DM51" s="172"/>
      <c r="DN51" s="172"/>
      <c r="DO51" s="172"/>
      <c r="DP51" s="172"/>
      <c r="DQ51" s="172"/>
      <c r="DR51" s="173"/>
      <c r="DS51" s="171"/>
      <c r="DT51" s="172"/>
      <c r="DU51" s="172"/>
      <c r="DV51" s="172"/>
      <c r="DW51" s="172"/>
      <c r="DX51" s="172"/>
      <c r="DY51" s="172"/>
      <c r="DZ51" s="172"/>
      <c r="EA51" s="172"/>
      <c r="EB51" s="172"/>
      <c r="EC51" s="172"/>
      <c r="ED51" s="172"/>
      <c r="EE51" s="173"/>
      <c r="EF51" s="171"/>
      <c r="EG51" s="172"/>
      <c r="EH51" s="172"/>
      <c r="EI51" s="172"/>
      <c r="EJ51" s="172"/>
      <c r="EK51" s="172"/>
      <c r="EL51" s="172"/>
      <c r="EM51" s="172"/>
      <c r="EN51" s="172"/>
      <c r="EO51" s="172"/>
      <c r="EP51" s="172"/>
      <c r="EQ51" s="172"/>
      <c r="ER51" s="173"/>
      <c r="ES51" s="309"/>
      <c r="ET51" s="310"/>
      <c r="EU51" s="310"/>
      <c r="EV51" s="310"/>
      <c r="EW51" s="310"/>
      <c r="EX51" s="310"/>
      <c r="EY51" s="310"/>
      <c r="EZ51" s="310"/>
      <c r="FA51" s="310"/>
      <c r="FB51" s="310"/>
      <c r="FC51" s="310"/>
      <c r="FD51" s="310"/>
      <c r="FE51" s="311"/>
    </row>
    <row r="52" spans="1:161" ht="22.5" customHeight="1">
      <c r="A52" s="312" t="s">
        <v>181</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4"/>
      <c r="BX52" s="167" t="s">
        <v>182</v>
      </c>
      <c r="BY52" s="168"/>
      <c r="BZ52" s="168"/>
      <c r="CA52" s="168"/>
      <c r="CB52" s="168"/>
      <c r="CC52" s="168"/>
      <c r="CD52" s="168"/>
      <c r="CE52" s="169"/>
      <c r="CF52" s="170" t="s">
        <v>183</v>
      </c>
      <c r="CG52" s="168"/>
      <c r="CH52" s="168"/>
      <c r="CI52" s="168"/>
      <c r="CJ52" s="168"/>
      <c r="CK52" s="168"/>
      <c r="CL52" s="168"/>
      <c r="CM52" s="168"/>
      <c r="CN52" s="168"/>
      <c r="CO52" s="168"/>
      <c r="CP52" s="168"/>
      <c r="CQ52" s="168"/>
      <c r="CR52" s="169"/>
      <c r="CS52" s="188"/>
      <c r="CT52" s="189"/>
      <c r="CU52" s="189"/>
      <c r="CV52" s="189"/>
      <c r="CW52" s="189"/>
      <c r="CX52" s="189"/>
      <c r="CY52" s="189"/>
      <c r="CZ52" s="189"/>
      <c r="DA52" s="189"/>
      <c r="DB52" s="189"/>
      <c r="DC52" s="189"/>
      <c r="DD52" s="189"/>
      <c r="DE52" s="190"/>
      <c r="DF52" s="171"/>
      <c r="DG52" s="172"/>
      <c r="DH52" s="172"/>
      <c r="DI52" s="172"/>
      <c r="DJ52" s="172"/>
      <c r="DK52" s="172"/>
      <c r="DL52" s="172"/>
      <c r="DM52" s="172"/>
      <c r="DN52" s="172"/>
      <c r="DO52" s="172"/>
      <c r="DP52" s="172"/>
      <c r="DQ52" s="172"/>
      <c r="DR52" s="173"/>
      <c r="DS52" s="171"/>
      <c r="DT52" s="172"/>
      <c r="DU52" s="172"/>
      <c r="DV52" s="172"/>
      <c r="DW52" s="172"/>
      <c r="DX52" s="172"/>
      <c r="DY52" s="172"/>
      <c r="DZ52" s="172"/>
      <c r="EA52" s="172"/>
      <c r="EB52" s="172"/>
      <c r="EC52" s="172"/>
      <c r="ED52" s="172"/>
      <c r="EE52" s="173"/>
      <c r="EF52" s="171"/>
      <c r="EG52" s="172"/>
      <c r="EH52" s="172"/>
      <c r="EI52" s="172"/>
      <c r="EJ52" s="172"/>
      <c r="EK52" s="172"/>
      <c r="EL52" s="172"/>
      <c r="EM52" s="172"/>
      <c r="EN52" s="172"/>
      <c r="EO52" s="172"/>
      <c r="EP52" s="172"/>
      <c r="EQ52" s="172"/>
      <c r="ER52" s="173"/>
      <c r="ES52" s="309"/>
      <c r="ET52" s="310"/>
      <c r="EU52" s="310"/>
      <c r="EV52" s="310"/>
      <c r="EW52" s="310"/>
      <c r="EX52" s="310"/>
      <c r="EY52" s="310"/>
      <c r="EZ52" s="310"/>
      <c r="FA52" s="310"/>
      <c r="FB52" s="310"/>
      <c r="FC52" s="310"/>
      <c r="FD52" s="310"/>
      <c r="FE52" s="311"/>
    </row>
    <row r="53" spans="1:161" ht="12.75" customHeight="1">
      <c r="A53" s="177" t="s">
        <v>184</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308"/>
      <c r="BX53" s="179" t="s">
        <v>185</v>
      </c>
      <c r="BY53" s="180"/>
      <c r="BZ53" s="180"/>
      <c r="CA53" s="180"/>
      <c r="CB53" s="180"/>
      <c r="CC53" s="180"/>
      <c r="CD53" s="180"/>
      <c r="CE53" s="181"/>
      <c r="CF53" s="182" t="s">
        <v>186</v>
      </c>
      <c r="CG53" s="180"/>
      <c r="CH53" s="180"/>
      <c r="CI53" s="180"/>
      <c r="CJ53" s="180"/>
      <c r="CK53" s="180"/>
      <c r="CL53" s="180"/>
      <c r="CM53" s="180"/>
      <c r="CN53" s="180"/>
      <c r="CO53" s="180"/>
      <c r="CP53" s="180"/>
      <c r="CQ53" s="180"/>
      <c r="CR53" s="181"/>
      <c r="CS53" s="188"/>
      <c r="CT53" s="189"/>
      <c r="CU53" s="189"/>
      <c r="CV53" s="189"/>
      <c r="CW53" s="189"/>
      <c r="CX53" s="189"/>
      <c r="CY53" s="189"/>
      <c r="CZ53" s="189"/>
      <c r="DA53" s="189"/>
      <c r="DB53" s="189"/>
      <c r="DC53" s="189"/>
      <c r="DD53" s="189"/>
      <c r="DE53" s="190"/>
      <c r="DF53" s="171"/>
      <c r="DG53" s="172"/>
      <c r="DH53" s="172"/>
      <c r="DI53" s="172"/>
      <c r="DJ53" s="172"/>
      <c r="DK53" s="172"/>
      <c r="DL53" s="172"/>
      <c r="DM53" s="172"/>
      <c r="DN53" s="172"/>
      <c r="DO53" s="172"/>
      <c r="DP53" s="172"/>
      <c r="DQ53" s="172"/>
      <c r="DR53" s="173"/>
      <c r="DS53" s="171"/>
      <c r="DT53" s="172"/>
      <c r="DU53" s="172"/>
      <c r="DV53" s="172"/>
      <c r="DW53" s="172"/>
      <c r="DX53" s="172"/>
      <c r="DY53" s="172"/>
      <c r="DZ53" s="172"/>
      <c r="EA53" s="172"/>
      <c r="EB53" s="172"/>
      <c r="EC53" s="172"/>
      <c r="ED53" s="172"/>
      <c r="EE53" s="173"/>
      <c r="EF53" s="171"/>
      <c r="EG53" s="172"/>
      <c r="EH53" s="172"/>
      <c r="EI53" s="172"/>
      <c r="EJ53" s="172"/>
      <c r="EK53" s="172"/>
      <c r="EL53" s="172"/>
      <c r="EM53" s="172"/>
      <c r="EN53" s="172"/>
      <c r="EO53" s="172"/>
      <c r="EP53" s="172"/>
      <c r="EQ53" s="172"/>
      <c r="ER53" s="173"/>
      <c r="ES53" s="265" t="s">
        <v>46</v>
      </c>
      <c r="ET53" s="266"/>
      <c r="EU53" s="266"/>
      <c r="EV53" s="266"/>
      <c r="EW53" s="266"/>
      <c r="EX53" s="266"/>
      <c r="EY53" s="266"/>
      <c r="EZ53" s="266"/>
      <c r="FA53" s="266"/>
      <c r="FB53" s="266"/>
      <c r="FC53" s="266"/>
      <c r="FD53" s="266"/>
      <c r="FE53" s="267"/>
    </row>
    <row r="54" spans="1:161" ht="22.5" customHeight="1">
      <c r="A54" s="297" t="s">
        <v>187</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9"/>
      <c r="BX54" s="167" t="s">
        <v>188</v>
      </c>
      <c r="BY54" s="168"/>
      <c r="BZ54" s="168"/>
      <c r="CA54" s="168"/>
      <c r="CB54" s="168"/>
      <c r="CC54" s="168"/>
      <c r="CD54" s="168"/>
      <c r="CE54" s="169"/>
      <c r="CF54" s="170"/>
      <c r="CG54" s="168"/>
      <c r="CH54" s="168"/>
      <c r="CI54" s="168"/>
      <c r="CJ54" s="168"/>
      <c r="CK54" s="168"/>
      <c r="CL54" s="168"/>
      <c r="CM54" s="168"/>
      <c r="CN54" s="168"/>
      <c r="CO54" s="168"/>
      <c r="CP54" s="168"/>
      <c r="CQ54" s="168"/>
      <c r="CR54" s="169"/>
      <c r="CS54" s="188"/>
      <c r="CT54" s="189"/>
      <c r="CU54" s="189"/>
      <c r="CV54" s="189"/>
      <c r="CW54" s="189"/>
      <c r="CX54" s="189"/>
      <c r="CY54" s="189"/>
      <c r="CZ54" s="189"/>
      <c r="DA54" s="189"/>
      <c r="DB54" s="189"/>
      <c r="DC54" s="189"/>
      <c r="DD54" s="189"/>
      <c r="DE54" s="190"/>
      <c r="DF54" s="171"/>
      <c r="DG54" s="172"/>
      <c r="DH54" s="172"/>
      <c r="DI54" s="172"/>
      <c r="DJ54" s="172"/>
      <c r="DK54" s="172"/>
      <c r="DL54" s="172"/>
      <c r="DM54" s="172"/>
      <c r="DN54" s="172"/>
      <c r="DO54" s="172"/>
      <c r="DP54" s="172"/>
      <c r="DQ54" s="172"/>
      <c r="DR54" s="173"/>
      <c r="DS54" s="171"/>
      <c r="DT54" s="172"/>
      <c r="DU54" s="172"/>
      <c r="DV54" s="172"/>
      <c r="DW54" s="172"/>
      <c r="DX54" s="172"/>
      <c r="DY54" s="172"/>
      <c r="DZ54" s="172"/>
      <c r="EA54" s="172"/>
      <c r="EB54" s="172"/>
      <c r="EC54" s="172"/>
      <c r="ED54" s="172"/>
      <c r="EE54" s="173"/>
      <c r="EF54" s="171"/>
      <c r="EG54" s="172"/>
      <c r="EH54" s="172"/>
      <c r="EI54" s="172"/>
      <c r="EJ54" s="172"/>
      <c r="EK54" s="172"/>
      <c r="EL54" s="172"/>
      <c r="EM54" s="172"/>
      <c r="EN54" s="172"/>
      <c r="EO54" s="172"/>
      <c r="EP54" s="172"/>
      <c r="EQ54" s="172"/>
      <c r="ER54" s="173"/>
      <c r="ES54" s="265" t="s">
        <v>46</v>
      </c>
      <c r="ET54" s="266"/>
      <c r="EU54" s="266"/>
      <c r="EV54" s="266"/>
      <c r="EW54" s="266"/>
      <c r="EX54" s="266"/>
      <c r="EY54" s="266"/>
      <c r="EZ54" s="266"/>
      <c r="FA54" s="266"/>
      <c r="FB54" s="266"/>
      <c r="FC54" s="266"/>
      <c r="FD54" s="266"/>
      <c r="FE54" s="267"/>
    </row>
    <row r="55" spans="1:161" ht="12.75" customHeight="1">
      <c r="A55" s="297" t="s">
        <v>189</v>
      </c>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9"/>
      <c r="BX55" s="167" t="s">
        <v>190</v>
      </c>
      <c r="BY55" s="168"/>
      <c r="BZ55" s="168"/>
      <c r="CA55" s="168"/>
      <c r="CB55" s="168"/>
      <c r="CC55" s="168"/>
      <c r="CD55" s="168"/>
      <c r="CE55" s="169"/>
      <c r="CF55" s="170"/>
      <c r="CG55" s="168"/>
      <c r="CH55" s="168"/>
      <c r="CI55" s="168"/>
      <c r="CJ55" s="168"/>
      <c r="CK55" s="168"/>
      <c r="CL55" s="168"/>
      <c r="CM55" s="168"/>
      <c r="CN55" s="168"/>
      <c r="CO55" s="168"/>
      <c r="CP55" s="168"/>
      <c r="CQ55" s="168"/>
      <c r="CR55" s="169"/>
      <c r="CS55" s="188"/>
      <c r="CT55" s="189"/>
      <c r="CU55" s="189"/>
      <c r="CV55" s="189"/>
      <c r="CW55" s="189"/>
      <c r="CX55" s="189"/>
      <c r="CY55" s="189"/>
      <c r="CZ55" s="189"/>
      <c r="DA55" s="189"/>
      <c r="DB55" s="189"/>
      <c r="DC55" s="189"/>
      <c r="DD55" s="189"/>
      <c r="DE55" s="190"/>
      <c r="DF55" s="171"/>
      <c r="DG55" s="172"/>
      <c r="DH55" s="172"/>
      <c r="DI55" s="172"/>
      <c r="DJ55" s="172"/>
      <c r="DK55" s="172"/>
      <c r="DL55" s="172"/>
      <c r="DM55" s="172"/>
      <c r="DN55" s="172"/>
      <c r="DO55" s="172"/>
      <c r="DP55" s="172"/>
      <c r="DQ55" s="172"/>
      <c r="DR55" s="173"/>
      <c r="DS55" s="171"/>
      <c r="DT55" s="172"/>
      <c r="DU55" s="172"/>
      <c r="DV55" s="172"/>
      <c r="DW55" s="172"/>
      <c r="DX55" s="172"/>
      <c r="DY55" s="172"/>
      <c r="DZ55" s="172"/>
      <c r="EA55" s="172"/>
      <c r="EB55" s="172"/>
      <c r="EC55" s="172"/>
      <c r="ED55" s="172"/>
      <c r="EE55" s="173"/>
      <c r="EF55" s="171"/>
      <c r="EG55" s="172"/>
      <c r="EH55" s="172"/>
      <c r="EI55" s="172"/>
      <c r="EJ55" s="172"/>
      <c r="EK55" s="172"/>
      <c r="EL55" s="172"/>
      <c r="EM55" s="172"/>
      <c r="EN55" s="172"/>
      <c r="EO55" s="172"/>
      <c r="EP55" s="172"/>
      <c r="EQ55" s="172"/>
      <c r="ER55" s="173"/>
      <c r="ES55" s="265" t="s">
        <v>46</v>
      </c>
      <c r="ET55" s="266"/>
      <c r="EU55" s="266"/>
      <c r="EV55" s="266"/>
      <c r="EW55" s="266"/>
      <c r="EX55" s="266"/>
      <c r="EY55" s="266"/>
      <c r="EZ55" s="266"/>
      <c r="FA55" s="266"/>
      <c r="FB55" s="266"/>
      <c r="FC55" s="266"/>
      <c r="FD55" s="266"/>
      <c r="FE55" s="267"/>
    </row>
    <row r="56" spans="1:161" ht="12.75" customHeight="1">
      <c r="A56" s="297" t="s">
        <v>192</v>
      </c>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9"/>
      <c r="BX56" s="167" t="s">
        <v>191</v>
      </c>
      <c r="BY56" s="168"/>
      <c r="BZ56" s="168"/>
      <c r="CA56" s="168"/>
      <c r="CB56" s="168"/>
      <c r="CC56" s="168"/>
      <c r="CD56" s="168"/>
      <c r="CE56" s="169"/>
      <c r="CF56" s="170"/>
      <c r="CG56" s="168"/>
      <c r="CH56" s="168"/>
      <c r="CI56" s="168"/>
      <c r="CJ56" s="168"/>
      <c r="CK56" s="168"/>
      <c r="CL56" s="168"/>
      <c r="CM56" s="168"/>
      <c r="CN56" s="168"/>
      <c r="CO56" s="168"/>
      <c r="CP56" s="168"/>
      <c r="CQ56" s="168"/>
      <c r="CR56" s="169"/>
      <c r="CS56" s="188"/>
      <c r="CT56" s="189"/>
      <c r="CU56" s="189"/>
      <c r="CV56" s="189"/>
      <c r="CW56" s="189"/>
      <c r="CX56" s="189"/>
      <c r="CY56" s="189"/>
      <c r="CZ56" s="189"/>
      <c r="DA56" s="189"/>
      <c r="DB56" s="189"/>
      <c r="DC56" s="189"/>
      <c r="DD56" s="189"/>
      <c r="DE56" s="190"/>
      <c r="DF56" s="171"/>
      <c r="DG56" s="172"/>
      <c r="DH56" s="172"/>
      <c r="DI56" s="172"/>
      <c r="DJ56" s="172"/>
      <c r="DK56" s="172"/>
      <c r="DL56" s="172"/>
      <c r="DM56" s="172"/>
      <c r="DN56" s="172"/>
      <c r="DO56" s="172"/>
      <c r="DP56" s="172"/>
      <c r="DQ56" s="172"/>
      <c r="DR56" s="173"/>
      <c r="DS56" s="171"/>
      <c r="DT56" s="172"/>
      <c r="DU56" s="172"/>
      <c r="DV56" s="172"/>
      <c r="DW56" s="172"/>
      <c r="DX56" s="172"/>
      <c r="DY56" s="172"/>
      <c r="DZ56" s="172"/>
      <c r="EA56" s="172"/>
      <c r="EB56" s="172"/>
      <c r="EC56" s="172"/>
      <c r="ED56" s="172"/>
      <c r="EE56" s="173"/>
      <c r="EF56" s="171"/>
      <c r="EG56" s="172"/>
      <c r="EH56" s="172"/>
      <c r="EI56" s="172"/>
      <c r="EJ56" s="172"/>
      <c r="EK56" s="172"/>
      <c r="EL56" s="172"/>
      <c r="EM56" s="172"/>
      <c r="EN56" s="172"/>
      <c r="EO56" s="172"/>
      <c r="EP56" s="172"/>
      <c r="EQ56" s="172"/>
      <c r="ER56" s="173"/>
      <c r="ES56" s="265" t="s">
        <v>46</v>
      </c>
      <c r="ET56" s="266"/>
      <c r="EU56" s="266"/>
      <c r="EV56" s="266"/>
      <c r="EW56" s="266"/>
      <c r="EX56" s="266"/>
      <c r="EY56" s="266"/>
      <c r="EZ56" s="266"/>
      <c r="FA56" s="266"/>
      <c r="FB56" s="266"/>
      <c r="FC56" s="266"/>
      <c r="FD56" s="266"/>
      <c r="FE56" s="267"/>
    </row>
    <row r="57" spans="1:161" ht="12.75" customHeight="1">
      <c r="A57" s="177" t="s">
        <v>193</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178"/>
      <c r="BS57" s="178"/>
      <c r="BT57" s="178"/>
      <c r="BU57" s="178"/>
      <c r="BV57" s="178"/>
      <c r="BW57" s="308"/>
      <c r="BX57" s="179" t="s">
        <v>194</v>
      </c>
      <c r="BY57" s="180"/>
      <c r="BZ57" s="180"/>
      <c r="CA57" s="180"/>
      <c r="CB57" s="180"/>
      <c r="CC57" s="180"/>
      <c r="CD57" s="180"/>
      <c r="CE57" s="181"/>
      <c r="CF57" s="182" t="s">
        <v>46</v>
      </c>
      <c r="CG57" s="180"/>
      <c r="CH57" s="180"/>
      <c r="CI57" s="180"/>
      <c r="CJ57" s="180"/>
      <c r="CK57" s="180"/>
      <c r="CL57" s="180"/>
      <c r="CM57" s="180"/>
      <c r="CN57" s="180"/>
      <c r="CO57" s="180"/>
      <c r="CP57" s="180"/>
      <c r="CQ57" s="180"/>
      <c r="CR57" s="181"/>
      <c r="CS57" s="188"/>
      <c r="CT57" s="189"/>
      <c r="CU57" s="189"/>
      <c r="CV57" s="189"/>
      <c r="CW57" s="189"/>
      <c r="CX57" s="189"/>
      <c r="CY57" s="189"/>
      <c r="CZ57" s="189"/>
      <c r="DA57" s="189"/>
      <c r="DB57" s="189"/>
      <c r="DC57" s="189"/>
      <c r="DD57" s="189"/>
      <c r="DE57" s="190"/>
      <c r="DF57" s="171"/>
      <c r="DG57" s="172"/>
      <c r="DH57" s="172"/>
      <c r="DI57" s="172"/>
      <c r="DJ57" s="172"/>
      <c r="DK57" s="172"/>
      <c r="DL57" s="172"/>
      <c r="DM57" s="172"/>
      <c r="DN57" s="172"/>
      <c r="DO57" s="172"/>
      <c r="DP57" s="172"/>
      <c r="DQ57" s="172"/>
      <c r="DR57" s="173"/>
      <c r="DS57" s="171"/>
      <c r="DT57" s="172"/>
      <c r="DU57" s="172"/>
      <c r="DV57" s="172"/>
      <c r="DW57" s="172"/>
      <c r="DX57" s="172"/>
      <c r="DY57" s="172"/>
      <c r="DZ57" s="172"/>
      <c r="EA57" s="172"/>
      <c r="EB57" s="172"/>
      <c r="EC57" s="172"/>
      <c r="ED57" s="172"/>
      <c r="EE57" s="173"/>
      <c r="EF57" s="171"/>
      <c r="EG57" s="172"/>
      <c r="EH57" s="172"/>
      <c r="EI57" s="172"/>
      <c r="EJ57" s="172"/>
      <c r="EK57" s="172"/>
      <c r="EL57" s="172"/>
      <c r="EM57" s="172"/>
      <c r="EN57" s="172"/>
      <c r="EO57" s="172"/>
      <c r="EP57" s="172"/>
      <c r="EQ57" s="172"/>
      <c r="ER57" s="173"/>
      <c r="ES57" s="265" t="s">
        <v>46</v>
      </c>
      <c r="ET57" s="266"/>
      <c r="EU57" s="266"/>
      <c r="EV57" s="266"/>
      <c r="EW57" s="266"/>
      <c r="EX57" s="266"/>
      <c r="EY57" s="266"/>
      <c r="EZ57" s="266"/>
      <c r="FA57" s="266"/>
      <c r="FB57" s="266"/>
      <c r="FC57" s="266"/>
      <c r="FD57" s="266"/>
      <c r="FE57" s="267"/>
    </row>
    <row r="58" spans="1:161" ht="22.5" customHeight="1">
      <c r="A58" s="297" t="s">
        <v>195</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9"/>
      <c r="BX58" s="167" t="s">
        <v>196</v>
      </c>
      <c r="BY58" s="168"/>
      <c r="BZ58" s="168"/>
      <c r="CA58" s="168"/>
      <c r="CB58" s="168"/>
      <c r="CC58" s="168"/>
      <c r="CD58" s="168"/>
      <c r="CE58" s="169"/>
      <c r="CF58" s="170" t="s">
        <v>197</v>
      </c>
      <c r="CG58" s="168"/>
      <c r="CH58" s="168"/>
      <c r="CI58" s="168"/>
      <c r="CJ58" s="168"/>
      <c r="CK58" s="168"/>
      <c r="CL58" s="168"/>
      <c r="CM58" s="168"/>
      <c r="CN58" s="168"/>
      <c r="CO58" s="168"/>
      <c r="CP58" s="168"/>
      <c r="CQ58" s="168"/>
      <c r="CR58" s="169"/>
      <c r="CS58" s="188"/>
      <c r="CT58" s="189"/>
      <c r="CU58" s="189"/>
      <c r="CV58" s="189"/>
      <c r="CW58" s="189"/>
      <c r="CX58" s="189"/>
      <c r="CY58" s="189"/>
      <c r="CZ58" s="189"/>
      <c r="DA58" s="189"/>
      <c r="DB58" s="189"/>
      <c r="DC58" s="189"/>
      <c r="DD58" s="189"/>
      <c r="DE58" s="190"/>
      <c r="DF58" s="171"/>
      <c r="DG58" s="172"/>
      <c r="DH58" s="172"/>
      <c r="DI58" s="172"/>
      <c r="DJ58" s="172"/>
      <c r="DK58" s="172"/>
      <c r="DL58" s="172"/>
      <c r="DM58" s="172"/>
      <c r="DN58" s="172"/>
      <c r="DO58" s="172"/>
      <c r="DP58" s="172"/>
      <c r="DQ58" s="172"/>
      <c r="DR58" s="173"/>
      <c r="DS58" s="171"/>
      <c r="DT58" s="172"/>
      <c r="DU58" s="172"/>
      <c r="DV58" s="172"/>
      <c r="DW58" s="172"/>
      <c r="DX58" s="172"/>
      <c r="DY58" s="172"/>
      <c r="DZ58" s="172"/>
      <c r="EA58" s="172"/>
      <c r="EB58" s="172"/>
      <c r="EC58" s="172"/>
      <c r="ED58" s="172"/>
      <c r="EE58" s="173"/>
      <c r="EF58" s="171"/>
      <c r="EG58" s="172"/>
      <c r="EH58" s="172"/>
      <c r="EI58" s="172"/>
      <c r="EJ58" s="172"/>
      <c r="EK58" s="172"/>
      <c r="EL58" s="172"/>
      <c r="EM58" s="172"/>
      <c r="EN58" s="172"/>
      <c r="EO58" s="172"/>
      <c r="EP58" s="172"/>
      <c r="EQ58" s="172"/>
      <c r="ER58" s="173"/>
      <c r="ES58" s="265" t="s">
        <v>46</v>
      </c>
      <c r="ET58" s="266"/>
      <c r="EU58" s="266"/>
      <c r="EV58" s="266"/>
      <c r="EW58" s="266"/>
      <c r="EX58" s="266"/>
      <c r="EY58" s="266"/>
      <c r="EZ58" s="266"/>
      <c r="FA58" s="266"/>
      <c r="FB58" s="266"/>
      <c r="FC58" s="266"/>
      <c r="FD58" s="266"/>
      <c r="FE58" s="267"/>
    </row>
    <row r="59" spans="1:161" ht="11.25" customHeight="1" thickBot="1">
      <c r="A59" s="297"/>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9"/>
      <c r="BX59" s="123"/>
      <c r="BY59" s="124"/>
      <c r="BZ59" s="124"/>
      <c r="CA59" s="124"/>
      <c r="CB59" s="124"/>
      <c r="CC59" s="124"/>
      <c r="CD59" s="124"/>
      <c r="CE59" s="300"/>
      <c r="CF59" s="301"/>
      <c r="CG59" s="124"/>
      <c r="CH59" s="124"/>
      <c r="CI59" s="124"/>
      <c r="CJ59" s="124"/>
      <c r="CK59" s="124"/>
      <c r="CL59" s="124"/>
      <c r="CM59" s="124"/>
      <c r="CN59" s="124"/>
      <c r="CO59" s="124"/>
      <c r="CP59" s="124"/>
      <c r="CQ59" s="124"/>
      <c r="CR59" s="300"/>
      <c r="CS59" s="302"/>
      <c r="CT59" s="303"/>
      <c r="CU59" s="303"/>
      <c r="CV59" s="303"/>
      <c r="CW59" s="303"/>
      <c r="CX59" s="303"/>
      <c r="CY59" s="303"/>
      <c r="CZ59" s="303"/>
      <c r="DA59" s="303"/>
      <c r="DB59" s="303"/>
      <c r="DC59" s="303"/>
      <c r="DD59" s="303"/>
      <c r="DE59" s="304"/>
      <c r="DF59" s="305"/>
      <c r="DG59" s="306"/>
      <c r="DH59" s="306"/>
      <c r="DI59" s="306"/>
      <c r="DJ59" s="306"/>
      <c r="DK59" s="306"/>
      <c r="DL59" s="306"/>
      <c r="DM59" s="306"/>
      <c r="DN59" s="306"/>
      <c r="DO59" s="306"/>
      <c r="DP59" s="306"/>
      <c r="DQ59" s="306"/>
      <c r="DR59" s="307"/>
      <c r="DS59" s="305"/>
      <c r="DT59" s="306"/>
      <c r="DU59" s="306"/>
      <c r="DV59" s="306"/>
      <c r="DW59" s="306"/>
      <c r="DX59" s="306"/>
      <c r="DY59" s="306"/>
      <c r="DZ59" s="306"/>
      <c r="EA59" s="306"/>
      <c r="EB59" s="306"/>
      <c r="EC59" s="306"/>
      <c r="ED59" s="306"/>
      <c r="EE59" s="307"/>
      <c r="EF59" s="305"/>
      <c r="EG59" s="306"/>
      <c r="EH59" s="306"/>
      <c r="EI59" s="306"/>
      <c r="EJ59" s="306"/>
      <c r="EK59" s="306"/>
      <c r="EL59" s="306"/>
      <c r="EM59" s="306"/>
      <c r="EN59" s="306"/>
      <c r="EO59" s="306"/>
      <c r="EP59" s="306"/>
      <c r="EQ59" s="306"/>
      <c r="ER59" s="307"/>
      <c r="ES59" s="294"/>
      <c r="ET59" s="295"/>
      <c r="EU59" s="295"/>
      <c r="EV59" s="295"/>
      <c r="EW59" s="295"/>
      <c r="EX59" s="295"/>
      <c r="EY59" s="295"/>
      <c r="EZ59" s="295"/>
      <c r="FA59" s="295"/>
      <c r="FB59" s="295"/>
      <c r="FC59" s="295"/>
      <c r="FD59" s="295"/>
      <c r="FE59" s="296"/>
    </row>
    <row r="60" spans="1:161" ht="4.5" customHeigh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36"/>
      <c r="BY60" s="36"/>
      <c r="BZ60" s="36"/>
      <c r="CA60" s="36"/>
      <c r="CB60" s="36"/>
      <c r="CC60" s="36"/>
      <c r="CD60" s="36"/>
      <c r="CE60" s="36"/>
      <c r="CF60" s="36"/>
      <c r="CG60" s="36"/>
      <c r="CH60" s="36"/>
      <c r="CI60" s="36"/>
      <c r="CJ60" s="36"/>
      <c r="CK60" s="36"/>
      <c r="CL60" s="36"/>
      <c r="CM60" s="36"/>
      <c r="CN60" s="36"/>
      <c r="CO60" s="36"/>
      <c r="CP60" s="36"/>
      <c r="CQ60" s="36"/>
      <c r="CR60" s="36"/>
      <c r="CS60" s="41"/>
      <c r="CT60" s="42"/>
      <c r="CU60" s="42"/>
      <c r="CV60" s="42"/>
      <c r="CW60" s="42"/>
      <c r="CX60" s="42"/>
      <c r="CY60" s="42"/>
      <c r="CZ60" s="42"/>
      <c r="DA60" s="42"/>
      <c r="DB60" s="42"/>
      <c r="DC60" s="42"/>
      <c r="DD60" s="42"/>
      <c r="DE60" s="42"/>
      <c r="DF60" s="43"/>
      <c r="DG60" s="38"/>
      <c r="DH60" s="38"/>
      <c r="DI60" s="38"/>
      <c r="DJ60" s="38"/>
      <c r="DK60" s="38"/>
      <c r="DL60" s="38"/>
      <c r="DM60" s="38"/>
      <c r="DN60" s="38"/>
      <c r="DO60" s="38"/>
      <c r="DP60" s="38"/>
      <c r="DQ60" s="38"/>
      <c r="DR60" s="38"/>
      <c r="DS60" s="43"/>
      <c r="DT60" s="38"/>
      <c r="DU60" s="38"/>
      <c r="DV60" s="38"/>
      <c r="DW60" s="38"/>
      <c r="DX60" s="38"/>
      <c r="DY60" s="38"/>
      <c r="DZ60" s="38"/>
      <c r="EA60" s="38"/>
      <c r="EB60" s="38"/>
      <c r="EC60" s="38"/>
      <c r="ED60" s="38"/>
      <c r="EE60" s="38"/>
      <c r="EF60" s="43"/>
      <c r="EG60" s="38"/>
      <c r="EH60" s="38"/>
      <c r="EI60" s="38"/>
      <c r="EJ60" s="38"/>
      <c r="EK60" s="38"/>
      <c r="EL60" s="38"/>
      <c r="EM60" s="38"/>
      <c r="EN60" s="38"/>
      <c r="EO60" s="38"/>
      <c r="EP60" s="38"/>
      <c r="EQ60" s="38"/>
      <c r="ER60" s="38"/>
      <c r="ES60" s="44"/>
      <c r="ET60" s="37"/>
      <c r="EU60" s="37"/>
      <c r="EV60" s="37"/>
      <c r="EW60" s="37"/>
      <c r="EX60" s="37"/>
      <c r="EY60" s="37"/>
      <c r="EZ60" s="37"/>
      <c r="FA60" s="37"/>
      <c r="FB60" s="37"/>
      <c r="FC60" s="37"/>
      <c r="FD60" s="37"/>
      <c r="FE60" s="37"/>
    </row>
    <row r="61" s="3" customFormat="1" ht="11.25" customHeight="1">
      <c r="A61" s="18" t="s">
        <v>267</v>
      </c>
    </row>
    <row r="62" s="3" customFormat="1" ht="11.25" customHeight="1">
      <c r="A62" s="18" t="s">
        <v>268</v>
      </c>
    </row>
    <row r="63" s="3" customFormat="1" ht="11.25" customHeight="1">
      <c r="A63" s="18" t="s">
        <v>269</v>
      </c>
    </row>
    <row r="64" s="3" customFormat="1" ht="10.5" customHeight="1">
      <c r="A64" s="18" t="s">
        <v>270</v>
      </c>
    </row>
    <row r="65" s="3" customFormat="1" ht="10.5" customHeight="1">
      <c r="A65" s="18" t="s">
        <v>271</v>
      </c>
    </row>
    <row r="66" s="3" customFormat="1" ht="10.5" customHeight="1">
      <c r="A66" s="18" t="s">
        <v>272</v>
      </c>
    </row>
    <row r="67" spans="1:161" s="3" customFormat="1" ht="19.5" customHeight="1">
      <c r="A67" s="381" t="s">
        <v>273</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c r="CA67" s="381"/>
      <c r="CB67" s="381"/>
      <c r="CC67" s="381"/>
      <c r="CD67" s="381"/>
      <c r="CE67" s="381"/>
      <c r="CF67" s="381"/>
      <c r="CG67" s="381"/>
      <c r="CH67" s="381"/>
      <c r="CI67" s="381"/>
      <c r="CJ67" s="381"/>
      <c r="CK67" s="381"/>
      <c r="CL67" s="381"/>
      <c r="CM67" s="381"/>
      <c r="CN67" s="381"/>
      <c r="CO67" s="381"/>
      <c r="CP67" s="381"/>
      <c r="CQ67" s="381"/>
      <c r="CR67" s="381"/>
      <c r="CS67" s="381"/>
      <c r="CT67" s="381"/>
      <c r="CU67" s="381"/>
      <c r="CV67" s="381"/>
      <c r="CW67" s="381"/>
      <c r="CX67" s="381"/>
      <c r="CY67" s="381"/>
      <c r="CZ67" s="381"/>
      <c r="DA67" s="381"/>
      <c r="DB67" s="381"/>
      <c r="DC67" s="381"/>
      <c r="DD67" s="381"/>
      <c r="DE67" s="381"/>
      <c r="DF67" s="381"/>
      <c r="DG67" s="381"/>
      <c r="DH67" s="381"/>
      <c r="DI67" s="381"/>
      <c r="DJ67" s="381"/>
      <c r="DK67" s="381"/>
      <c r="DL67" s="381"/>
      <c r="DM67" s="381"/>
      <c r="DN67" s="381"/>
      <c r="DO67" s="381"/>
      <c r="DP67" s="381"/>
      <c r="DQ67" s="381"/>
      <c r="DR67" s="381"/>
      <c r="DS67" s="381"/>
      <c r="DT67" s="381"/>
      <c r="DU67" s="381"/>
      <c r="DV67" s="381"/>
      <c r="DW67" s="381"/>
      <c r="DX67" s="381"/>
      <c r="DY67" s="381"/>
      <c r="DZ67" s="381"/>
      <c r="EA67" s="381"/>
      <c r="EB67" s="381"/>
      <c r="EC67" s="381"/>
      <c r="ED67" s="381"/>
      <c r="EE67" s="381"/>
      <c r="EF67" s="381"/>
      <c r="EG67" s="381"/>
      <c r="EH67" s="381"/>
      <c r="EI67" s="381"/>
      <c r="EJ67" s="381"/>
      <c r="EK67" s="381"/>
      <c r="EL67" s="381"/>
      <c r="EM67" s="381"/>
      <c r="EN67" s="381"/>
      <c r="EO67" s="381"/>
      <c r="EP67" s="381"/>
      <c r="EQ67" s="381"/>
      <c r="ER67" s="381"/>
      <c r="ES67" s="381"/>
      <c r="ET67" s="381"/>
      <c r="EU67" s="381"/>
      <c r="EV67" s="381"/>
      <c r="EW67" s="381"/>
      <c r="EX67" s="381"/>
      <c r="EY67" s="381"/>
      <c r="EZ67" s="381"/>
      <c r="FA67" s="381"/>
      <c r="FB67" s="381"/>
      <c r="FC67" s="381"/>
      <c r="FD67" s="381"/>
      <c r="FE67" s="381"/>
    </row>
    <row r="68" s="3" customFormat="1" ht="10.5" customHeight="1">
      <c r="A68" s="18" t="s">
        <v>274</v>
      </c>
    </row>
    <row r="69" spans="1:161" s="3" customFormat="1" ht="30" customHeight="1">
      <c r="A69" s="381" t="s">
        <v>275</v>
      </c>
      <c r="B69" s="381"/>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1"/>
      <c r="BD69" s="381"/>
      <c r="BE69" s="381"/>
      <c r="BF69" s="381"/>
      <c r="BG69" s="381"/>
      <c r="BH69" s="381"/>
      <c r="BI69" s="381"/>
      <c r="BJ69" s="381"/>
      <c r="BK69" s="381"/>
      <c r="BL69" s="381"/>
      <c r="BM69" s="381"/>
      <c r="BN69" s="381"/>
      <c r="BO69" s="381"/>
      <c r="BP69" s="381"/>
      <c r="BQ69" s="381"/>
      <c r="BR69" s="381"/>
      <c r="BS69" s="381"/>
      <c r="BT69" s="381"/>
      <c r="BU69" s="381"/>
      <c r="BV69" s="381"/>
      <c r="BW69" s="381"/>
      <c r="BX69" s="381"/>
      <c r="BY69" s="381"/>
      <c r="BZ69" s="381"/>
      <c r="CA69" s="381"/>
      <c r="CB69" s="381"/>
      <c r="CC69" s="381"/>
      <c r="CD69" s="381"/>
      <c r="CE69" s="381"/>
      <c r="CF69" s="381"/>
      <c r="CG69" s="381"/>
      <c r="CH69" s="381"/>
      <c r="CI69" s="381"/>
      <c r="CJ69" s="381"/>
      <c r="CK69" s="381"/>
      <c r="CL69" s="381"/>
      <c r="CM69" s="381"/>
      <c r="CN69" s="381"/>
      <c r="CO69" s="381"/>
      <c r="CP69" s="381"/>
      <c r="CQ69" s="381"/>
      <c r="CR69" s="381"/>
      <c r="CS69" s="381"/>
      <c r="CT69" s="381"/>
      <c r="CU69" s="381"/>
      <c r="CV69" s="381"/>
      <c r="CW69" s="381"/>
      <c r="CX69" s="381"/>
      <c r="CY69" s="381"/>
      <c r="CZ69" s="381"/>
      <c r="DA69" s="381"/>
      <c r="DB69" s="381"/>
      <c r="DC69" s="381"/>
      <c r="DD69" s="381"/>
      <c r="DE69" s="381"/>
      <c r="DF69" s="381"/>
      <c r="DG69" s="381"/>
      <c r="DH69" s="381"/>
      <c r="DI69" s="381"/>
      <c r="DJ69" s="381"/>
      <c r="DK69" s="381"/>
      <c r="DL69" s="381"/>
      <c r="DM69" s="381"/>
      <c r="DN69" s="381"/>
      <c r="DO69" s="381"/>
      <c r="DP69" s="381"/>
      <c r="DQ69" s="381"/>
      <c r="DR69" s="381"/>
      <c r="DS69" s="381"/>
      <c r="DT69" s="381"/>
      <c r="DU69" s="381"/>
      <c r="DV69" s="381"/>
      <c r="DW69" s="381"/>
      <c r="DX69" s="381"/>
      <c r="DY69" s="381"/>
      <c r="DZ69" s="381"/>
      <c r="EA69" s="381"/>
      <c r="EB69" s="381"/>
      <c r="EC69" s="381"/>
      <c r="ED69" s="381"/>
      <c r="EE69" s="381"/>
      <c r="EF69" s="381"/>
      <c r="EG69" s="381"/>
      <c r="EH69" s="381"/>
      <c r="EI69" s="381"/>
      <c r="EJ69" s="381"/>
      <c r="EK69" s="381"/>
      <c r="EL69" s="381"/>
      <c r="EM69" s="381"/>
      <c r="EN69" s="381"/>
      <c r="EO69" s="381"/>
      <c r="EP69" s="381"/>
      <c r="EQ69" s="381"/>
      <c r="ER69" s="381"/>
      <c r="ES69" s="381"/>
      <c r="ET69" s="381"/>
      <c r="EU69" s="381"/>
      <c r="EV69" s="381"/>
      <c r="EW69" s="381"/>
      <c r="EX69" s="381"/>
      <c r="EY69" s="381"/>
      <c r="EZ69" s="381"/>
      <c r="FA69" s="381"/>
      <c r="FB69" s="381"/>
      <c r="FC69" s="381"/>
      <c r="FD69" s="381"/>
      <c r="FE69" s="381"/>
    </row>
    <row r="70" spans="1:161" s="3" customFormat="1" ht="19.5" customHeight="1">
      <c r="A70" s="381" t="s">
        <v>276</v>
      </c>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1"/>
      <c r="BD70" s="381"/>
      <c r="BE70" s="381"/>
      <c r="BF70" s="381"/>
      <c r="BG70" s="381"/>
      <c r="BH70" s="381"/>
      <c r="BI70" s="381"/>
      <c r="BJ70" s="381"/>
      <c r="BK70" s="381"/>
      <c r="BL70" s="381"/>
      <c r="BM70" s="381"/>
      <c r="BN70" s="381"/>
      <c r="BO70" s="381"/>
      <c r="BP70" s="381"/>
      <c r="BQ70" s="381"/>
      <c r="BR70" s="381"/>
      <c r="BS70" s="381"/>
      <c r="BT70" s="381"/>
      <c r="BU70" s="381"/>
      <c r="BV70" s="381"/>
      <c r="BW70" s="381"/>
      <c r="BX70" s="381"/>
      <c r="BY70" s="381"/>
      <c r="BZ70" s="381"/>
      <c r="CA70" s="381"/>
      <c r="CB70" s="381"/>
      <c r="CC70" s="381"/>
      <c r="CD70" s="381"/>
      <c r="CE70" s="381"/>
      <c r="CF70" s="381"/>
      <c r="CG70" s="381"/>
      <c r="CH70" s="381"/>
      <c r="CI70" s="381"/>
      <c r="CJ70" s="381"/>
      <c r="CK70" s="381"/>
      <c r="CL70" s="381"/>
      <c r="CM70" s="381"/>
      <c r="CN70" s="381"/>
      <c r="CO70" s="381"/>
      <c r="CP70" s="381"/>
      <c r="CQ70" s="381"/>
      <c r="CR70" s="381"/>
      <c r="CS70" s="381"/>
      <c r="CT70" s="381"/>
      <c r="CU70" s="381"/>
      <c r="CV70" s="381"/>
      <c r="CW70" s="381"/>
      <c r="CX70" s="381"/>
      <c r="CY70" s="381"/>
      <c r="CZ70" s="381"/>
      <c r="DA70" s="381"/>
      <c r="DB70" s="381"/>
      <c r="DC70" s="381"/>
      <c r="DD70" s="381"/>
      <c r="DE70" s="381"/>
      <c r="DF70" s="381"/>
      <c r="DG70" s="381"/>
      <c r="DH70" s="381"/>
      <c r="DI70" s="381"/>
      <c r="DJ70" s="381"/>
      <c r="DK70" s="381"/>
      <c r="DL70" s="381"/>
      <c r="DM70" s="381"/>
      <c r="DN70" s="381"/>
      <c r="DO70" s="381"/>
      <c r="DP70" s="381"/>
      <c r="DQ70" s="381"/>
      <c r="DR70" s="381"/>
      <c r="DS70" s="381"/>
      <c r="DT70" s="381"/>
      <c r="DU70" s="381"/>
      <c r="DV70" s="381"/>
      <c r="DW70" s="381"/>
      <c r="DX70" s="381"/>
      <c r="DY70" s="381"/>
      <c r="DZ70" s="381"/>
      <c r="EA70" s="381"/>
      <c r="EB70" s="381"/>
      <c r="EC70" s="381"/>
      <c r="ED70" s="381"/>
      <c r="EE70" s="381"/>
      <c r="EF70" s="381"/>
      <c r="EG70" s="381"/>
      <c r="EH70" s="381"/>
      <c r="EI70" s="381"/>
      <c r="EJ70" s="381"/>
      <c r="EK70" s="381"/>
      <c r="EL70" s="381"/>
      <c r="EM70" s="381"/>
      <c r="EN70" s="381"/>
      <c r="EO70" s="381"/>
      <c r="EP70" s="381"/>
      <c r="EQ70" s="381"/>
      <c r="ER70" s="381"/>
      <c r="ES70" s="381"/>
      <c r="ET70" s="381"/>
      <c r="EU70" s="381"/>
      <c r="EV70" s="381"/>
      <c r="EW70" s="381"/>
      <c r="EX70" s="381"/>
      <c r="EY70" s="381"/>
      <c r="EZ70" s="381"/>
      <c r="FA70" s="381"/>
      <c r="FB70" s="381"/>
      <c r="FC70" s="381"/>
      <c r="FD70" s="381"/>
      <c r="FE70" s="381"/>
    </row>
    <row r="71" spans="1:161" s="3" customFormat="1" ht="30" customHeight="1">
      <c r="A71" s="381" t="s">
        <v>277</v>
      </c>
      <c r="B71" s="381"/>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1"/>
      <c r="BD71" s="381"/>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1"/>
      <c r="CC71" s="381"/>
      <c r="CD71" s="381"/>
      <c r="CE71" s="381"/>
      <c r="CF71" s="381"/>
      <c r="CG71" s="381"/>
      <c r="CH71" s="381"/>
      <c r="CI71" s="381"/>
      <c r="CJ71" s="381"/>
      <c r="CK71" s="381"/>
      <c r="CL71" s="381"/>
      <c r="CM71" s="381"/>
      <c r="CN71" s="381"/>
      <c r="CO71" s="381"/>
      <c r="CP71" s="381"/>
      <c r="CQ71" s="381"/>
      <c r="CR71" s="381"/>
      <c r="CS71" s="381"/>
      <c r="CT71" s="381"/>
      <c r="CU71" s="381"/>
      <c r="CV71" s="381"/>
      <c r="CW71" s="381"/>
      <c r="CX71" s="381"/>
      <c r="CY71" s="381"/>
      <c r="CZ71" s="381"/>
      <c r="DA71" s="381"/>
      <c r="DB71" s="381"/>
      <c r="DC71" s="381"/>
      <c r="DD71" s="381"/>
      <c r="DE71" s="381"/>
      <c r="DF71" s="381"/>
      <c r="DG71" s="381"/>
      <c r="DH71" s="381"/>
      <c r="DI71" s="381"/>
      <c r="DJ71" s="381"/>
      <c r="DK71" s="381"/>
      <c r="DL71" s="381"/>
      <c r="DM71" s="381"/>
      <c r="DN71" s="381"/>
      <c r="DO71" s="381"/>
      <c r="DP71" s="381"/>
      <c r="DQ71" s="381"/>
      <c r="DR71" s="381"/>
      <c r="DS71" s="381"/>
      <c r="DT71" s="381"/>
      <c r="DU71" s="381"/>
      <c r="DV71" s="381"/>
      <c r="DW71" s="381"/>
      <c r="DX71" s="381"/>
      <c r="DY71" s="381"/>
      <c r="DZ71" s="381"/>
      <c r="EA71" s="381"/>
      <c r="EB71" s="381"/>
      <c r="EC71" s="381"/>
      <c r="ED71" s="381"/>
      <c r="EE71" s="381"/>
      <c r="EF71" s="381"/>
      <c r="EG71" s="381"/>
      <c r="EH71" s="381"/>
      <c r="EI71" s="381"/>
      <c r="EJ71" s="381"/>
      <c r="EK71" s="381"/>
      <c r="EL71" s="381"/>
      <c r="EM71" s="381"/>
      <c r="EN71" s="381"/>
      <c r="EO71" s="381"/>
      <c r="EP71" s="381"/>
      <c r="EQ71" s="381"/>
      <c r="ER71" s="381"/>
      <c r="ES71" s="381"/>
      <c r="ET71" s="381"/>
      <c r="EU71" s="381"/>
      <c r="EV71" s="381"/>
      <c r="EW71" s="381"/>
      <c r="EX71" s="381"/>
      <c r="EY71" s="381"/>
      <c r="EZ71" s="381"/>
      <c r="FA71" s="381"/>
      <c r="FB71" s="381"/>
      <c r="FC71" s="381"/>
      <c r="FD71" s="381"/>
      <c r="FE71" s="381"/>
    </row>
    <row r="72" s="3" customFormat="1" ht="11.25" customHeight="1">
      <c r="A72" s="18" t="s">
        <v>278</v>
      </c>
    </row>
    <row r="73" s="3" customFormat="1" ht="11.25" customHeight="1">
      <c r="A73" s="18" t="s">
        <v>279</v>
      </c>
    </row>
    <row r="74" spans="1:161" s="3" customFormat="1" ht="30" customHeight="1">
      <c r="A74" s="381" t="s">
        <v>280</v>
      </c>
      <c r="B74" s="381"/>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1"/>
      <c r="AY74" s="381"/>
      <c r="AZ74" s="381"/>
      <c r="BA74" s="381"/>
      <c r="BB74" s="381"/>
      <c r="BC74" s="381"/>
      <c r="BD74" s="381"/>
      <c r="BE74" s="381"/>
      <c r="BF74" s="381"/>
      <c r="BG74" s="381"/>
      <c r="BH74" s="381"/>
      <c r="BI74" s="381"/>
      <c r="BJ74" s="381"/>
      <c r="BK74" s="381"/>
      <c r="BL74" s="381"/>
      <c r="BM74" s="381"/>
      <c r="BN74" s="381"/>
      <c r="BO74" s="381"/>
      <c r="BP74" s="381"/>
      <c r="BQ74" s="381"/>
      <c r="BR74" s="381"/>
      <c r="BS74" s="381"/>
      <c r="BT74" s="381"/>
      <c r="BU74" s="381"/>
      <c r="BV74" s="381"/>
      <c r="BW74" s="381"/>
      <c r="BX74" s="381"/>
      <c r="BY74" s="381"/>
      <c r="BZ74" s="381"/>
      <c r="CA74" s="381"/>
      <c r="CB74" s="381"/>
      <c r="CC74" s="381"/>
      <c r="CD74" s="381"/>
      <c r="CE74" s="381"/>
      <c r="CF74" s="381"/>
      <c r="CG74" s="381"/>
      <c r="CH74" s="381"/>
      <c r="CI74" s="381"/>
      <c r="CJ74" s="381"/>
      <c r="CK74" s="381"/>
      <c r="CL74" s="381"/>
      <c r="CM74" s="381"/>
      <c r="CN74" s="381"/>
      <c r="CO74" s="381"/>
      <c r="CP74" s="381"/>
      <c r="CQ74" s="381"/>
      <c r="CR74" s="381"/>
      <c r="CS74" s="381"/>
      <c r="CT74" s="381"/>
      <c r="CU74" s="381"/>
      <c r="CV74" s="381"/>
      <c r="CW74" s="381"/>
      <c r="CX74" s="381"/>
      <c r="CY74" s="381"/>
      <c r="CZ74" s="381"/>
      <c r="DA74" s="381"/>
      <c r="DB74" s="381"/>
      <c r="DC74" s="381"/>
      <c r="DD74" s="381"/>
      <c r="DE74" s="381"/>
      <c r="DF74" s="381"/>
      <c r="DG74" s="381"/>
      <c r="DH74" s="381"/>
      <c r="DI74" s="381"/>
      <c r="DJ74" s="381"/>
      <c r="DK74" s="381"/>
      <c r="DL74" s="381"/>
      <c r="DM74" s="381"/>
      <c r="DN74" s="381"/>
      <c r="DO74" s="381"/>
      <c r="DP74" s="381"/>
      <c r="DQ74" s="381"/>
      <c r="DR74" s="381"/>
      <c r="DS74" s="381"/>
      <c r="DT74" s="381"/>
      <c r="DU74" s="381"/>
      <c r="DV74" s="381"/>
      <c r="DW74" s="381"/>
      <c r="DX74" s="381"/>
      <c r="DY74" s="381"/>
      <c r="DZ74" s="381"/>
      <c r="EA74" s="381"/>
      <c r="EB74" s="381"/>
      <c r="EC74" s="381"/>
      <c r="ED74" s="381"/>
      <c r="EE74" s="381"/>
      <c r="EF74" s="381"/>
      <c r="EG74" s="381"/>
      <c r="EH74" s="381"/>
      <c r="EI74" s="381"/>
      <c r="EJ74" s="381"/>
      <c r="EK74" s="381"/>
      <c r="EL74" s="381"/>
      <c r="EM74" s="381"/>
      <c r="EN74" s="381"/>
      <c r="EO74" s="381"/>
      <c r="EP74" s="381"/>
      <c r="EQ74" s="381"/>
      <c r="ER74" s="381"/>
      <c r="ES74" s="381"/>
      <c r="ET74" s="381"/>
      <c r="EU74" s="381"/>
      <c r="EV74" s="381"/>
      <c r="EW74" s="381"/>
      <c r="EX74" s="381"/>
      <c r="EY74" s="381"/>
      <c r="EZ74" s="381"/>
      <c r="FA74" s="381"/>
      <c r="FB74" s="381"/>
      <c r="FC74" s="381"/>
      <c r="FD74" s="381"/>
      <c r="FE74" s="381"/>
    </row>
    <row r="75" ht="3" customHeight="1"/>
    <row r="76" ht="3" customHeight="1"/>
  </sheetData>
  <sheetProtection/>
  <mergeCells count="463">
    <mergeCell ref="ES41:FE41"/>
    <mergeCell ref="A67:FE67"/>
    <mergeCell ref="A69:FE69"/>
    <mergeCell ref="A70:FE70"/>
    <mergeCell ref="A71:FE71"/>
    <mergeCell ref="A74:FE74"/>
    <mergeCell ref="DS42:EE42"/>
    <mergeCell ref="EF42:ER42"/>
    <mergeCell ref="ES42:FE42"/>
    <mergeCell ref="A41:BW41"/>
    <mergeCell ref="BX41:CE41"/>
    <mergeCell ref="CF41:CR41"/>
    <mergeCell ref="CS41:DE41"/>
    <mergeCell ref="DF41:DR41"/>
    <mergeCell ref="DS41:EE41"/>
    <mergeCell ref="EF41:ER41"/>
    <mergeCell ref="A42:BW42"/>
    <mergeCell ref="BX42:CE42"/>
    <mergeCell ref="CF42:CR42"/>
    <mergeCell ref="CS42:DE42"/>
    <mergeCell ref="DF42:DR42"/>
    <mergeCell ref="EF58:ER58"/>
    <mergeCell ref="BX58:CE58"/>
    <mergeCell ref="CF58:CR58"/>
    <mergeCell ref="CS58:DE58"/>
    <mergeCell ref="DF58:DR58"/>
    <mergeCell ref="ES58:FE58"/>
    <mergeCell ref="A59:BW59"/>
    <mergeCell ref="BX59:CE59"/>
    <mergeCell ref="CF59:CR59"/>
    <mergeCell ref="CS59:DE59"/>
    <mergeCell ref="DF59:DR59"/>
    <mergeCell ref="DS59:EE59"/>
    <mergeCell ref="EF59:ER59"/>
    <mergeCell ref="ES59:FE59"/>
    <mergeCell ref="A58:BW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A45:BW45"/>
    <mergeCell ref="BX45:CE45"/>
    <mergeCell ref="CF45:CR45"/>
    <mergeCell ref="CS45:DE45"/>
    <mergeCell ref="DF45:DR45"/>
    <mergeCell ref="DS45:EE45"/>
    <mergeCell ref="EF45:ER45"/>
    <mergeCell ref="ES45:FE45"/>
    <mergeCell ref="EF44:ER44"/>
    <mergeCell ref="ES44:FE44"/>
    <mergeCell ref="A44:BW44"/>
    <mergeCell ref="BX44:CE44"/>
    <mergeCell ref="CF44:CR44"/>
    <mergeCell ref="CS44:DE44"/>
    <mergeCell ref="DF44:DR44"/>
    <mergeCell ref="DS44:EE44"/>
    <mergeCell ref="EF40:ER40"/>
    <mergeCell ref="ES40:FE40"/>
    <mergeCell ref="A43:BW43"/>
    <mergeCell ref="BX43:CE43"/>
    <mergeCell ref="CF43:CR43"/>
    <mergeCell ref="CS43:DE43"/>
    <mergeCell ref="DF43:DR43"/>
    <mergeCell ref="DS43:EE43"/>
    <mergeCell ref="EF43:ER43"/>
    <mergeCell ref="ES43:FE43"/>
    <mergeCell ref="A40:BW40"/>
    <mergeCell ref="BX40:CE40"/>
    <mergeCell ref="CF40:CR40"/>
    <mergeCell ref="CS40:DE40"/>
    <mergeCell ref="DF40:DR40"/>
    <mergeCell ref="DS40:EE40"/>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F36:ER36"/>
    <mergeCell ref="ES36:FE36"/>
    <mergeCell ref="A37:BW37"/>
    <mergeCell ref="BX37:CE37"/>
    <mergeCell ref="CF37:CR37"/>
    <mergeCell ref="CS37:DE37"/>
    <mergeCell ref="DF37:DR37"/>
    <mergeCell ref="DS37:EE37"/>
    <mergeCell ref="EF37:ER37"/>
    <mergeCell ref="ES37:FE37"/>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F28:ER28"/>
    <mergeCell ref="ES28:FE28"/>
    <mergeCell ref="A29:BW29"/>
    <mergeCell ref="BX29:CE29"/>
    <mergeCell ref="CF29:CR29"/>
    <mergeCell ref="CS29:DE29"/>
    <mergeCell ref="DF29:DR29"/>
    <mergeCell ref="DS29:EE29"/>
    <mergeCell ref="EF29:ER29"/>
    <mergeCell ref="ES29:FE29"/>
    <mergeCell ref="A28:BW28"/>
    <mergeCell ref="BX28:CE28"/>
    <mergeCell ref="CF28:CR28"/>
    <mergeCell ref="CS28:DE28"/>
    <mergeCell ref="DF28:DR28"/>
    <mergeCell ref="DS28:EE28"/>
    <mergeCell ref="EF26:ER26"/>
    <mergeCell ref="ES26:FE26"/>
    <mergeCell ref="A27:BW27"/>
    <mergeCell ref="BX27:CE27"/>
    <mergeCell ref="CF27:CR27"/>
    <mergeCell ref="CS27:DE27"/>
    <mergeCell ref="DF27:DR27"/>
    <mergeCell ref="DS27:EE27"/>
    <mergeCell ref="EF27:ER27"/>
    <mergeCell ref="ES27:FE27"/>
    <mergeCell ref="A26:BW26"/>
    <mergeCell ref="BX26:CE26"/>
    <mergeCell ref="CF26:CR26"/>
    <mergeCell ref="CS26:DE26"/>
    <mergeCell ref="DF26:DR26"/>
    <mergeCell ref="DS26:EE26"/>
    <mergeCell ref="EF24:ER24"/>
    <mergeCell ref="ES24:FE24"/>
    <mergeCell ref="A25:BW25"/>
    <mergeCell ref="BX25:CE25"/>
    <mergeCell ref="CF25:CR25"/>
    <mergeCell ref="CS25:DE25"/>
    <mergeCell ref="DF25:DR25"/>
    <mergeCell ref="DS25:EE25"/>
    <mergeCell ref="EF25:ER25"/>
    <mergeCell ref="ES25:FE25"/>
    <mergeCell ref="A24:BW24"/>
    <mergeCell ref="BX24:CE24"/>
    <mergeCell ref="CF24:CR24"/>
    <mergeCell ref="CS24:DE24"/>
    <mergeCell ref="DF24:DR24"/>
    <mergeCell ref="DS24:EE24"/>
    <mergeCell ref="EF22:ER22"/>
    <mergeCell ref="ES22:FE22"/>
    <mergeCell ref="A23:BW23"/>
    <mergeCell ref="BX23:CE23"/>
    <mergeCell ref="CF23:CR23"/>
    <mergeCell ref="CS23:DE23"/>
    <mergeCell ref="DF23:DR23"/>
    <mergeCell ref="DS23:EE23"/>
    <mergeCell ref="EF23:ER23"/>
    <mergeCell ref="ES23:FE23"/>
    <mergeCell ref="A22:BW22"/>
    <mergeCell ref="BX22:CE22"/>
    <mergeCell ref="CF22:CR22"/>
    <mergeCell ref="CS22:DE22"/>
    <mergeCell ref="DF22:DR22"/>
    <mergeCell ref="DS22:EE22"/>
    <mergeCell ref="EF20:ER20"/>
    <mergeCell ref="ES20:FE20"/>
    <mergeCell ref="A21:BW21"/>
    <mergeCell ref="BX21:CE21"/>
    <mergeCell ref="CF21:CR21"/>
    <mergeCell ref="CS21:DE21"/>
    <mergeCell ref="DF21:DR21"/>
    <mergeCell ref="DS21:EE21"/>
    <mergeCell ref="EF21:ER21"/>
    <mergeCell ref="ES21:FE21"/>
    <mergeCell ref="A20:BW20"/>
    <mergeCell ref="BX20:CE20"/>
    <mergeCell ref="CF20:CR20"/>
    <mergeCell ref="CS20:DE20"/>
    <mergeCell ref="DF20:DR20"/>
    <mergeCell ref="DS20:EE20"/>
    <mergeCell ref="EF18:ER18"/>
    <mergeCell ref="ES18:FE18"/>
    <mergeCell ref="A19:BW19"/>
    <mergeCell ref="BX19:CE19"/>
    <mergeCell ref="CF19:CR19"/>
    <mergeCell ref="CS19:DE19"/>
    <mergeCell ref="DF19:DR19"/>
    <mergeCell ref="DS19:EE19"/>
    <mergeCell ref="EF19:ER19"/>
    <mergeCell ref="ES19:FE19"/>
    <mergeCell ref="A18:BW18"/>
    <mergeCell ref="BX18:CE18"/>
    <mergeCell ref="CF18:CR18"/>
    <mergeCell ref="CS18:DE18"/>
    <mergeCell ref="DF18:DR18"/>
    <mergeCell ref="DS18:EE18"/>
    <mergeCell ref="EF16:ER16"/>
    <mergeCell ref="ES16:FE16"/>
    <mergeCell ref="A17:BW17"/>
    <mergeCell ref="BX17:CE17"/>
    <mergeCell ref="CF17:CR17"/>
    <mergeCell ref="CS17:DE17"/>
    <mergeCell ref="DF17:DR17"/>
    <mergeCell ref="DS17:EE17"/>
    <mergeCell ref="EF17:ER17"/>
    <mergeCell ref="ES17:FE17"/>
    <mergeCell ref="A16:BW16"/>
    <mergeCell ref="BX16:CE16"/>
    <mergeCell ref="CF16:CR16"/>
    <mergeCell ref="CS16:DE16"/>
    <mergeCell ref="DF16:DR16"/>
    <mergeCell ref="DS16:EE16"/>
    <mergeCell ref="EF14:ER14"/>
    <mergeCell ref="ES14:FE14"/>
    <mergeCell ref="A15:BW15"/>
    <mergeCell ref="BX15:CE15"/>
    <mergeCell ref="CF15:CR15"/>
    <mergeCell ref="CS15:DE15"/>
    <mergeCell ref="DF15:DR15"/>
    <mergeCell ref="DS15:EE15"/>
    <mergeCell ref="EF15:ER15"/>
    <mergeCell ref="ES15:FE15"/>
    <mergeCell ref="A14:BW14"/>
    <mergeCell ref="BX14:CE14"/>
    <mergeCell ref="CF14:CR14"/>
    <mergeCell ref="CS14:DE14"/>
    <mergeCell ref="DF14:DR14"/>
    <mergeCell ref="DS14:EE14"/>
    <mergeCell ref="EF12:ER12"/>
    <mergeCell ref="ES12:FE12"/>
    <mergeCell ref="A13:BW13"/>
    <mergeCell ref="BX13:CE13"/>
    <mergeCell ref="CF13:CR13"/>
    <mergeCell ref="CS13:DE13"/>
    <mergeCell ref="DF13:DR13"/>
    <mergeCell ref="DS13:EE13"/>
    <mergeCell ref="EF13:ER13"/>
    <mergeCell ref="ES13:FE13"/>
    <mergeCell ref="A12:BW12"/>
    <mergeCell ref="BX12:CE12"/>
    <mergeCell ref="CF12:CR12"/>
    <mergeCell ref="CS12:DE12"/>
    <mergeCell ref="DF12:DR12"/>
    <mergeCell ref="DS12:EE12"/>
    <mergeCell ref="EF10:ER10"/>
    <mergeCell ref="ES10:FE10"/>
    <mergeCell ref="A11:BW11"/>
    <mergeCell ref="BX11:CE11"/>
    <mergeCell ref="CF11:CR11"/>
    <mergeCell ref="CS11:DE11"/>
    <mergeCell ref="DF11:DR11"/>
    <mergeCell ref="DS11:EE11"/>
    <mergeCell ref="EF11:ER11"/>
    <mergeCell ref="ES11:FE11"/>
    <mergeCell ref="A10:BW10"/>
    <mergeCell ref="BX10:CE10"/>
    <mergeCell ref="CF10:CR10"/>
    <mergeCell ref="CS10:DE10"/>
    <mergeCell ref="DF10:DR10"/>
    <mergeCell ref="DS10:EE10"/>
    <mergeCell ref="EF8:ER8"/>
    <mergeCell ref="ES8:FE8"/>
    <mergeCell ref="A9:BW9"/>
    <mergeCell ref="BX9:CE9"/>
    <mergeCell ref="CF9:CR9"/>
    <mergeCell ref="CS9:DE9"/>
    <mergeCell ref="DF9:DR9"/>
    <mergeCell ref="DS9:EE9"/>
    <mergeCell ref="EF9:ER9"/>
    <mergeCell ref="ES9:FE9"/>
    <mergeCell ref="A8:BW8"/>
    <mergeCell ref="BX8:CE8"/>
    <mergeCell ref="CF8:CR8"/>
    <mergeCell ref="CS8:DE8"/>
    <mergeCell ref="DF8:DR8"/>
    <mergeCell ref="DS8:EE8"/>
    <mergeCell ref="EF6:ER6"/>
    <mergeCell ref="ES6:FE6"/>
    <mergeCell ref="A7:BW7"/>
    <mergeCell ref="BX7:CE7"/>
    <mergeCell ref="CF7:CR7"/>
    <mergeCell ref="CS7:DE7"/>
    <mergeCell ref="DF7:DR7"/>
    <mergeCell ref="DS7:EE7"/>
    <mergeCell ref="EF7:ER7"/>
    <mergeCell ref="ES7:FE7"/>
    <mergeCell ref="A6:BW6"/>
    <mergeCell ref="BX6:CE6"/>
    <mergeCell ref="CF6:CR6"/>
    <mergeCell ref="CS6:DE6"/>
    <mergeCell ref="DF6:DR6"/>
    <mergeCell ref="DS6:EE6"/>
    <mergeCell ref="A5:BW5"/>
    <mergeCell ref="BX5:CE5"/>
    <mergeCell ref="CF5:CR5"/>
    <mergeCell ref="CS5:DE5"/>
    <mergeCell ref="DF5:DR5"/>
    <mergeCell ref="DS5:EE5"/>
    <mergeCell ref="EF5:ER5"/>
    <mergeCell ref="ES5:FE5"/>
    <mergeCell ref="A2:BW4"/>
    <mergeCell ref="BX2:CE4"/>
    <mergeCell ref="CF2:CR4"/>
    <mergeCell ref="CS2:DE4"/>
    <mergeCell ref="DF2:FE2"/>
    <mergeCell ref="DF3:DK3"/>
    <mergeCell ref="DL3:DN3"/>
    <mergeCell ref="DO3:DR3"/>
    <mergeCell ref="ES3:FE4"/>
    <mergeCell ref="DF4:DR4"/>
    <mergeCell ref="DS4:EE4"/>
    <mergeCell ref="EF4:ER4"/>
    <mergeCell ref="DS3:DX3"/>
    <mergeCell ref="DY3:EA3"/>
    <mergeCell ref="EB3:EE3"/>
    <mergeCell ref="EF3:EK3"/>
    <mergeCell ref="EL3:EN3"/>
    <mergeCell ref="EO3:ER3"/>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6:ER46"/>
    <mergeCell ref="ES46:FE46"/>
  </mergeCells>
  <printOptions/>
  <pageMargins left="0.5905511811023623" right="0.5118110236220472" top="0.42" bottom="0.31496062992125984" header="0.1968503937007874" footer="0.1968503937007874"/>
  <pageSetup cellComments="asDisplayed" horizontalDpi="600" verticalDpi="600" orientation="landscape" paperSize="9" scale="88" r:id="rId1"/>
  <rowBreaks count="1" manualBreakCount="1">
    <brk id="33" max="167" man="1"/>
  </rowBreaks>
</worksheet>
</file>

<file path=xl/worksheets/sheet5.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7">
      <selection activeCell="A53" sqref="A53:IV53"/>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26" t="s">
        <v>204</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row>
    <row r="3" spans="1:161" ht="11.25" customHeight="1">
      <c r="A3" s="130" t="s">
        <v>198</v>
      </c>
      <c r="B3" s="131"/>
      <c r="C3" s="131"/>
      <c r="D3" s="131"/>
      <c r="E3" s="131"/>
      <c r="F3" s="131"/>
      <c r="G3" s="131"/>
      <c r="H3" s="132"/>
      <c r="I3" s="97" t="s">
        <v>0</v>
      </c>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8"/>
      <c r="CN3" s="130" t="s">
        <v>199</v>
      </c>
      <c r="CO3" s="131"/>
      <c r="CP3" s="131"/>
      <c r="CQ3" s="131"/>
      <c r="CR3" s="131"/>
      <c r="CS3" s="131"/>
      <c r="CT3" s="131"/>
      <c r="CU3" s="132"/>
      <c r="CV3" s="130" t="s">
        <v>200</v>
      </c>
      <c r="CW3" s="131"/>
      <c r="CX3" s="131"/>
      <c r="CY3" s="131"/>
      <c r="CZ3" s="131"/>
      <c r="DA3" s="131"/>
      <c r="DB3" s="131"/>
      <c r="DC3" s="131"/>
      <c r="DD3" s="131"/>
      <c r="DE3" s="132"/>
      <c r="DF3" s="109" t="s">
        <v>9</v>
      </c>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1"/>
    </row>
    <row r="4" spans="1:161" ht="11.25" customHeight="1">
      <c r="A4" s="133"/>
      <c r="B4" s="134"/>
      <c r="C4" s="134"/>
      <c r="D4" s="134"/>
      <c r="E4" s="134"/>
      <c r="F4" s="134"/>
      <c r="G4" s="134"/>
      <c r="H4" s="135"/>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1"/>
      <c r="CN4" s="133"/>
      <c r="CO4" s="134"/>
      <c r="CP4" s="134"/>
      <c r="CQ4" s="134"/>
      <c r="CR4" s="134"/>
      <c r="CS4" s="134"/>
      <c r="CT4" s="134"/>
      <c r="CU4" s="135"/>
      <c r="CV4" s="133"/>
      <c r="CW4" s="134"/>
      <c r="CX4" s="134"/>
      <c r="CY4" s="134"/>
      <c r="CZ4" s="134"/>
      <c r="DA4" s="134"/>
      <c r="DB4" s="134"/>
      <c r="DC4" s="134"/>
      <c r="DD4" s="134"/>
      <c r="DE4" s="135"/>
      <c r="DF4" s="112" t="s">
        <v>3</v>
      </c>
      <c r="DG4" s="113"/>
      <c r="DH4" s="113"/>
      <c r="DI4" s="113"/>
      <c r="DJ4" s="113"/>
      <c r="DK4" s="113"/>
      <c r="DL4" s="144" t="s">
        <v>290</v>
      </c>
      <c r="DM4" s="145"/>
      <c r="DN4" s="145"/>
      <c r="DO4" s="119" t="s">
        <v>4</v>
      </c>
      <c r="DP4" s="119"/>
      <c r="DQ4" s="119"/>
      <c r="DR4" s="120"/>
      <c r="DS4" s="112" t="s">
        <v>3</v>
      </c>
      <c r="DT4" s="113"/>
      <c r="DU4" s="113"/>
      <c r="DV4" s="113"/>
      <c r="DW4" s="113"/>
      <c r="DX4" s="113"/>
      <c r="DY4" s="144" t="s">
        <v>291</v>
      </c>
      <c r="DZ4" s="145"/>
      <c r="EA4" s="145"/>
      <c r="EB4" s="119" t="s">
        <v>4</v>
      </c>
      <c r="EC4" s="119"/>
      <c r="ED4" s="119"/>
      <c r="EE4" s="120"/>
      <c r="EF4" s="112" t="s">
        <v>3</v>
      </c>
      <c r="EG4" s="113"/>
      <c r="EH4" s="113"/>
      <c r="EI4" s="113"/>
      <c r="EJ4" s="113"/>
      <c r="EK4" s="113"/>
      <c r="EL4" s="144" t="s">
        <v>292</v>
      </c>
      <c r="EM4" s="145"/>
      <c r="EN4" s="145"/>
      <c r="EO4" s="119" t="s">
        <v>4</v>
      </c>
      <c r="EP4" s="119"/>
      <c r="EQ4" s="119"/>
      <c r="ER4" s="120"/>
      <c r="ES4" s="130" t="s">
        <v>8</v>
      </c>
      <c r="ET4" s="131"/>
      <c r="EU4" s="131"/>
      <c r="EV4" s="131"/>
      <c r="EW4" s="131"/>
      <c r="EX4" s="131"/>
      <c r="EY4" s="131"/>
      <c r="EZ4" s="131"/>
      <c r="FA4" s="131"/>
      <c r="FB4" s="131"/>
      <c r="FC4" s="131"/>
      <c r="FD4" s="131"/>
      <c r="FE4" s="132"/>
    </row>
    <row r="5" spans="1:161" ht="39" customHeight="1">
      <c r="A5" s="136"/>
      <c r="B5" s="137"/>
      <c r="C5" s="137"/>
      <c r="D5" s="137"/>
      <c r="E5" s="137"/>
      <c r="F5" s="137"/>
      <c r="G5" s="137"/>
      <c r="H5" s="13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9"/>
      <c r="CN5" s="136"/>
      <c r="CO5" s="137"/>
      <c r="CP5" s="137"/>
      <c r="CQ5" s="137"/>
      <c r="CR5" s="137"/>
      <c r="CS5" s="137"/>
      <c r="CT5" s="137"/>
      <c r="CU5" s="138"/>
      <c r="CV5" s="136"/>
      <c r="CW5" s="137"/>
      <c r="CX5" s="137"/>
      <c r="CY5" s="137"/>
      <c r="CZ5" s="137"/>
      <c r="DA5" s="137"/>
      <c r="DB5" s="137"/>
      <c r="DC5" s="137"/>
      <c r="DD5" s="137"/>
      <c r="DE5" s="138"/>
      <c r="DF5" s="141" t="s">
        <v>201</v>
      </c>
      <c r="DG5" s="142"/>
      <c r="DH5" s="142"/>
      <c r="DI5" s="142"/>
      <c r="DJ5" s="142"/>
      <c r="DK5" s="142"/>
      <c r="DL5" s="142"/>
      <c r="DM5" s="142"/>
      <c r="DN5" s="142"/>
      <c r="DO5" s="142"/>
      <c r="DP5" s="142"/>
      <c r="DQ5" s="142"/>
      <c r="DR5" s="143"/>
      <c r="DS5" s="141" t="s">
        <v>202</v>
      </c>
      <c r="DT5" s="142"/>
      <c r="DU5" s="142"/>
      <c r="DV5" s="142"/>
      <c r="DW5" s="142"/>
      <c r="DX5" s="142"/>
      <c r="DY5" s="142"/>
      <c r="DZ5" s="142"/>
      <c r="EA5" s="142"/>
      <c r="EB5" s="142"/>
      <c r="EC5" s="142"/>
      <c r="ED5" s="142"/>
      <c r="EE5" s="143"/>
      <c r="EF5" s="141" t="s">
        <v>203</v>
      </c>
      <c r="EG5" s="142"/>
      <c r="EH5" s="142"/>
      <c r="EI5" s="142"/>
      <c r="EJ5" s="142"/>
      <c r="EK5" s="142"/>
      <c r="EL5" s="142"/>
      <c r="EM5" s="142"/>
      <c r="EN5" s="142"/>
      <c r="EO5" s="142"/>
      <c r="EP5" s="142"/>
      <c r="EQ5" s="142"/>
      <c r="ER5" s="143"/>
      <c r="ES5" s="136"/>
      <c r="ET5" s="137"/>
      <c r="EU5" s="137"/>
      <c r="EV5" s="137"/>
      <c r="EW5" s="137"/>
      <c r="EX5" s="137"/>
      <c r="EY5" s="137"/>
      <c r="EZ5" s="137"/>
      <c r="FA5" s="137"/>
      <c r="FB5" s="137"/>
      <c r="FC5" s="137"/>
      <c r="FD5" s="137"/>
      <c r="FE5" s="138"/>
    </row>
    <row r="6" spans="1:161" ht="12" thickBot="1">
      <c r="A6" s="146" t="s">
        <v>10</v>
      </c>
      <c r="B6" s="147"/>
      <c r="C6" s="147"/>
      <c r="D6" s="147"/>
      <c r="E6" s="147"/>
      <c r="F6" s="147"/>
      <c r="G6" s="147"/>
      <c r="H6" s="148"/>
      <c r="I6" s="147" t="s">
        <v>11</v>
      </c>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8"/>
      <c r="CN6" s="149" t="s">
        <v>12</v>
      </c>
      <c r="CO6" s="150"/>
      <c r="CP6" s="150"/>
      <c r="CQ6" s="150"/>
      <c r="CR6" s="150"/>
      <c r="CS6" s="150"/>
      <c r="CT6" s="150"/>
      <c r="CU6" s="151"/>
      <c r="CV6" s="149" t="s">
        <v>13</v>
      </c>
      <c r="CW6" s="150"/>
      <c r="CX6" s="150"/>
      <c r="CY6" s="150"/>
      <c r="CZ6" s="150"/>
      <c r="DA6" s="150"/>
      <c r="DB6" s="150"/>
      <c r="DC6" s="150"/>
      <c r="DD6" s="150"/>
      <c r="DE6" s="151"/>
      <c r="DF6" s="149" t="s">
        <v>14</v>
      </c>
      <c r="DG6" s="150"/>
      <c r="DH6" s="150"/>
      <c r="DI6" s="150"/>
      <c r="DJ6" s="150"/>
      <c r="DK6" s="150"/>
      <c r="DL6" s="150"/>
      <c r="DM6" s="150"/>
      <c r="DN6" s="150"/>
      <c r="DO6" s="150"/>
      <c r="DP6" s="150"/>
      <c r="DQ6" s="150"/>
      <c r="DR6" s="151"/>
      <c r="DS6" s="149" t="s">
        <v>15</v>
      </c>
      <c r="DT6" s="150"/>
      <c r="DU6" s="150"/>
      <c r="DV6" s="150"/>
      <c r="DW6" s="150"/>
      <c r="DX6" s="150"/>
      <c r="DY6" s="150"/>
      <c r="DZ6" s="150"/>
      <c r="EA6" s="150"/>
      <c r="EB6" s="150"/>
      <c r="EC6" s="150"/>
      <c r="ED6" s="150"/>
      <c r="EE6" s="151"/>
      <c r="EF6" s="149" t="s">
        <v>16</v>
      </c>
      <c r="EG6" s="150"/>
      <c r="EH6" s="150"/>
      <c r="EI6" s="150"/>
      <c r="EJ6" s="150"/>
      <c r="EK6" s="150"/>
      <c r="EL6" s="150"/>
      <c r="EM6" s="150"/>
      <c r="EN6" s="150"/>
      <c r="EO6" s="150"/>
      <c r="EP6" s="150"/>
      <c r="EQ6" s="150"/>
      <c r="ER6" s="151"/>
      <c r="ES6" s="152" t="s">
        <v>17</v>
      </c>
      <c r="ET6" s="153"/>
      <c r="EU6" s="153"/>
      <c r="EV6" s="153"/>
      <c r="EW6" s="153"/>
      <c r="EX6" s="153"/>
      <c r="EY6" s="153"/>
      <c r="EZ6" s="153"/>
      <c r="FA6" s="153"/>
      <c r="FB6" s="153"/>
      <c r="FC6" s="153"/>
      <c r="FD6" s="153"/>
      <c r="FE6" s="154"/>
    </row>
    <row r="7" spans="1:161" ht="12.75" customHeight="1">
      <c r="A7" s="182">
        <v>1</v>
      </c>
      <c r="B7" s="180"/>
      <c r="C7" s="180"/>
      <c r="D7" s="180"/>
      <c r="E7" s="180"/>
      <c r="F7" s="180"/>
      <c r="G7" s="180"/>
      <c r="H7" s="181"/>
      <c r="I7" s="177" t="s">
        <v>205</v>
      </c>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429" t="s">
        <v>206</v>
      </c>
      <c r="CO7" s="430"/>
      <c r="CP7" s="430"/>
      <c r="CQ7" s="430"/>
      <c r="CR7" s="430"/>
      <c r="CS7" s="430"/>
      <c r="CT7" s="430"/>
      <c r="CU7" s="431"/>
      <c r="CV7" s="160" t="s">
        <v>46</v>
      </c>
      <c r="CW7" s="158"/>
      <c r="CX7" s="158"/>
      <c r="CY7" s="158"/>
      <c r="CZ7" s="158"/>
      <c r="DA7" s="158"/>
      <c r="DB7" s="158"/>
      <c r="DC7" s="158"/>
      <c r="DD7" s="158"/>
      <c r="DE7" s="159"/>
      <c r="DF7" s="228">
        <f>DF12+DF15+DF22</f>
        <v>11247962.46</v>
      </c>
      <c r="DG7" s="229"/>
      <c r="DH7" s="229"/>
      <c r="DI7" s="229"/>
      <c r="DJ7" s="229"/>
      <c r="DK7" s="229"/>
      <c r="DL7" s="229"/>
      <c r="DM7" s="229"/>
      <c r="DN7" s="229"/>
      <c r="DO7" s="229"/>
      <c r="DP7" s="229"/>
      <c r="DQ7" s="229"/>
      <c r="DR7" s="424"/>
      <c r="DS7" s="228">
        <f>DS12+DS15+DS22</f>
        <v>1754939</v>
      </c>
      <c r="DT7" s="229"/>
      <c r="DU7" s="229"/>
      <c r="DV7" s="229"/>
      <c r="DW7" s="229"/>
      <c r="DX7" s="229"/>
      <c r="DY7" s="229"/>
      <c r="DZ7" s="229"/>
      <c r="EA7" s="229"/>
      <c r="EB7" s="229"/>
      <c r="EC7" s="229"/>
      <c r="ED7" s="229"/>
      <c r="EE7" s="424"/>
      <c r="EF7" s="228">
        <f>EF12+EF15+EF22</f>
        <v>1754939</v>
      </c>
      <c r="EG7" s="229"/>
      <c r="EH7" s="229"/>
      <c r="EI7" s="229"/>
      <c r="EJ7" s="229"/>
      <c r="EK7" s="229"/>
      <c r="EL7" s="229"/>
      <c r="EM7" s="229"/>
      <c r="EN7" s="229"/>
      <c r="EO7" s="229"/>
      <c r="EP7" s="229"/>
      <c r="EQ7" s="229"/>
      <c r="ER7" s="424"/>
      <c r="ES7" s="228"/>
      <c r="ET7" s="229"/>
      <c r="EU7" s="229"/>
      <c r="EV7" s="229"/>
      <c r="EW7" s="229"/>
      <c r="EX7" s="229"/>
      <c r="EY7" s="229"/>
      <c r="EZ7" s="229"/>
      <c r="FA7" s="229"/>
      <c r="FB7" s="229"/>
      <c r="FC7" s="229"/>
      <c r="FD7" s="229"/>
      <c r="FE7" s="230"/>
    </row>
    <row r="8" spans="1:161" ht="90" customHeight="1">
      <c r="A8" s="170" t="s">
        <v>207</v>
      </c>
      <c r="B8" s="168"/>
      <c r="C8" s="168"/>
      <c r="D8" s="168"/>
      <c r="E8" s="168"/>
      <c r="F8" s="168"/>
      <c r="G8" s="168"/>
      <c r="H8" s="169"/>
      <c r="I8" s="186" t="s">
        <v>209</v>
      </c>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67" t="s">
        <v>208</v>
      </c>
      <c r="CO8" s="168"/>
      <c r="CP8" s="168"/>
      <c r="CQ8" s="168"/>
      <c r="CR8" s="168"/>
      <c r="CS8" s="168"/>
      <c r="CT8" s="168"/>
      <c r="CU8" s="169"/>
      <c r="CV8" s="170" t="s">
        <v>46</v>
      </c>
      <c r="CW8" s="168"/>
      <c r="CX8" s="168"/>
      <c r="CY8" s="168"/>
      <c r="CZ8" s="168"/>
      <c r="DA8" s="168"/>
      <c r="DB8" s="168"/>
      <c r="DC8" s="168"/>
      <c r="DD8" s="168"/>
      <c r="DE8" s="169"/>
      <c r="DF8" s="233"/>
      <c r="DG8" s="234"/>
      <c r="DH8" s="234"/>
      <c r="DI8" s="234"/>
      <c r="DJ8" s="234"/>
      <c r="DK8" s="234"/>
      <c r="DL8" s="234"/>
      <c r="DM8" s="234"/>
      <c r="DN8" s="234"/>
      <c r="DO8" s="234"/>
      <c r="DP8" s="234"/>
      <c r="DQ8" s="234"/>
      <c r="DR8" s="400"/>
      <c r="DS8" s="233"/>
      <c r="DT8" s="234"/>
      <c r="DU8" s="234"/>
      <c r="DV8" s="234"/>
      <c r="DW8" s="234"/>
      <c r="DX8" s="234"/>
      <c r="DY8" s="234"/>
      <c r="DZ8" s="234"/>
      <c r="EA8" s="234"/>
      <c r="EB8" s="234"/>
      <c r="EC8" s="234"/>
      <c r="ED8" s="234"/>
      <c r="EE8" s="400"/>
      <c r="EF8" s="233"/>
      <c r="EG8" s="234"/>
      <c r="EH8" s="234"/>
      <c r="EI8" s="234"/>
      <c r="EJ8" s="234"/>
      <c r="EK8" s="234"/>
      <c r="EL8" s="234"/>
      <c r="EM8" s="234"/>
      <c r="EN8" s="234"/>
      <c r="EO8" s="234"/>
      <c r="EP8" s="234"/>
      <c r="EQ8" s="234"/>
      <c r="ER8" s="400"/>
      <c r="ES8" s="233"/>
      <c r="ET8" s="234"/>
      <c r="EU8" s="234"/>
      <c r="EV8" s="234"/>
      <c r="EW8" s="234"/>
      <c r="EX8" s="234"/>
      <c r="EY8" s="234"/>
      <c r="EZ8" s="234"/>
      <c r="FA8" s="234"/>
      <c r="FB8" s="234"/>
      <c r="FC8" s="234"/>
      <c r="FD8" s="234"/>
      <c r="FE8" s="235"/>
    </row>
    <row r="9" spans="1:161" ht="24" customHeight="1">
      <c r="A9" s="170" t="s">
        <v>210</v>
      </c>
      <c r="B9" s="168"/>
      <c r="C9" s="168"/>
      <c r="D9" s="168"/>
      <c r="E9" s="168"/>
      <c r="F9" s="168"/>
      <c r="G9" s="168"/>
      <c r="H9" s="169"/>
      <c r="I9" s="186" t="s">
        <v>212</v>
      </c>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67" t="s">
        <v>211</v>
      </c>
      <c r="CO9" s="168"/>
      <c r="CP9" s="168"/>
      <c r="CQ9" s="168"/>
      <c r="CR9" s="168"/>
      <c r="CS9" s="168"/>
      <c r="CT9" s="168"/>
      <c r="CU9" s="169"/>
      <c r="CV9" s="170" t="s">
        <v>46</v>
      </c>
      <c r="CW9" s="168"/>
      <c r="CX9" s="168"/>
      <c r="CY9" s="168"/>
      <c r="CZ9" s="168"/>
      <c r="DA9" s="168"/>
      <c r="DB9" s="168"/>
      <c r="DC9" s="168"/>
      <c r="DD9" s="168"/>
      <c r="DE9" s="169"/>
      <c r="DF9" s="233"/>
      <c r="DG9" s="234"/>
      <c r="DH9" s="234"/>
      <c r="DI9" s="234"/>
      <c r="DJ9" s="234"/>
      <c r="DK9" s="234"/>
      <c r="DL9" s="234"/>
      <c r="DM9" s="234"/>
      <c r="DN9" s="234"/>
      <c r="DO9" s="234"/>
      <c r="DP9" s="234"/>
      <c r="DQ9" s="234"/>
      <c r="DR9" s="400"/>
      <c r="DS9" s="233"/>
      <c r="DT9" s="234"/>
      <c r="DU9" s="234"/>
      <c r="DV9" s="234"/>
      <c r="DW9" s="234"/>
      <c r="DX9" s="234"/>
      <c r="DY9" s="234"/>
      <c r="DZ9" s="234"/>
      <c r="EA9" s="234"/>
      <c r="EB9" s="234"/>
      <c r="EC9" s="234"/>
      <c r="ED9" s="234"/>
      <c r="EE9" s="400"/>
      <c r="EF9" s="233"/>
      <c r="EG9" s="234"/>
      <c r="EH9" s="234"/>
      <c r="EI9" s="234"/>
      <c r="EJ9" s="234"/>
      <c r="EK9" s="234"/>
      <c r="EL9" s="234"/>
      <c r="EM9" s="234"/>
      <c r="EN9" s="234"/>
      <c r="EO9" s="234"/>
      <c r="EP9" s="234"/>
      <c r="EQ9" s="234"/>
      <c r="ER9" s="400"/>
      <c r="ES9" s="233"/>
      <c r="ET9" s="234"/>
      <c r="EU9" s="234"/>
      <c r="EV9" s="234"/>
      <c r="EW9" s="234"/>
      <c r="EX9" s="234"/>
      <c r="EY9" s="234"/>
      <c r="EZ9" s="234"/>
      <c r="FA9" s="234"/>
      <c r="FB9" s="234"/>
      <c r="FC9" s="234"/>
      <c r="FD9" s="234"/>
      <c r="FE9" s="235"/>
    </row>
    <row r="10" spans="1:161" ht="24" customHeight="1">
      <c r="A10" s="170" t="s">
        <v>213</v>
      </c>
      <c r="B10" s="168"/>
      <c r="C10" s="168"/>
      <c r="D10" s="168"/>
      <c r="E10" s="168"/>
      <c r="F10" s="168"/>
      <c r="G10" s="168"/>
      <c r="H10" s="169"/>
      <c r="I10" s="186" t="s">
        <v>217</v>
      </c>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67" t="s">
        <v>215</v>
      </c>
      <c r="CO10" s="168"/>
      <c r="CP10" s="168"/>
      <c r="CQ10" s="168"/>
      <c r="CR10" s="168"/>
      <c r="CS10" s="168"/>
      <c r="CT10" s="168"/>
      <c r="CU10" s="169"/>
      <c r="CV10" s="170" t="s">
        <v>46</v>
      </c>
      <c r="CW10" s="168"/>
      <c r="CX10" s="168"/>
      <c r="CY10" s="168"/>
      <c r="CZ10" s="168"/>
      <c r="DA10" s="168"/>
      <c r="DB10" s="168"/>
      <c r="DC10" s="168"/>
      <c r="DD10" s="168"/>
      <c r="DE10" s="169"/>
      <c r="DF10" s="233"/>
      <c r="DG10" s="234"/>
      <c r="DH10" s="234"/>
      <c r="DI10" s="234"/>
      <c r="DJ10" s="234"/>
      <c r="DK10" s="234"/>
      <c r="DL10" s="234"/>
      <c r="DM10" s="234"/>
      <c r="DN10" s="234"/>
      <c r="DO10" s="234"/>
      <c r="DP10" s="234"/>
      <c r="DQ10" s="234"/>
      <c r="DR10" s="400"/>
      <c r="DS10" s="233"/>
      <c r="DT10" s="234"/>
      <c r="DU10" s="234"/>
      <c r="DV10" s="234"/>
      <c r="DW10" s="234"/>
      <c r="DX10" s="234"/>
      <c r="DY10" s="234"/>
      <c r="DZ10" s="234"/>
      <c r="EA10" s="234"/>
      <c r="EB10" s="234"/>
      <c r="EC10" s="234"/>
      <c r="ED10" s="234"/>
      <c r="EE10" s="400"/>
      <c r="EF10" s="233"/>
      <c r="EG10" s="234"/>
      <c r="EH10" s="234"/>
      <c r="EI10" s="234"/>
      <c r="EJ10" s="234"/>
      <c r="EK10" s="234"/>
      <c r="EL10" s="234"/>
      <c r="EM10" s="234"/>
      <c r="EN10" s="234"/>
      <c r="EO10" s="234"/>
      <c r="EP10" s="234"/>
      <c r="EQ10" s="234"/>
      <c r="ER10" s="400"/>
      <c r="ES10" s="233"/>
      <c r="ET10" s="234"/>
      <c r="EU10" s="234"/>
      <c r="EV10" s="234"/>
      <c r="EW10" s="234"/>
      <c r="EX10" s="234"/>
      <c r="EY10" s="234"/>
      <c r="EZ10" s="234"/>
      <c r="FA10" s="234"/>
      <c r="FB10" s="234"/>
      <c r="FC10" s="234"/>
      <c r="FD10" s="234"/>
      <c r="FE10" s="235"/>
    </row>
    <row r="11" spans="1:161" ht="24" customHeight="1">
      <c r="A11" s="170" t="s">
        <v>214</v>
      </c>
      <c r="B11" s="168"/>
      <c r="C11" s="168"/>
      <c r="D11" s="168"/>
      <c r="E11" s="168"/>
      <c r="F11" s="168"/>
      <c r="G11" s="168"/>
      <c r="H11" s="169"/>
      <c r="I11" s="186" t="s">
        <v>218</v>
      </c>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67" t="s">
        <v>216</v>
      </c>
      <c r="CO11" s="168"/>
      <c r="CP11" s="168"/>
      <c r="CQ11" s="168"/>
      <c r="CR11" s="168"/>
      <c r="CS11" s="168"/>
      <c r="CT11" s="168"/>
      <c r="CU11" s="169"/>
      <c r="CV11" s="170" t="s">
        <v>46</v>
      </c>
      <c r="CW11" s="168"/>
      <c r="CX11" s="168"/>
      <c r="CY11" s="168"/>
      <c r="CZ11" s="168"/>
      <c r="DA11" s="168"/>
      <c r="DB11" s="168"/>
      <c r="DC11" s="168"/>
      <c r="DD11" s="168"/>
      <c r="DE11" s="169"/>
      <c r="DF11" s="233">
        <f>DF12+DF15+DF22</f>
        <v>11247962.46</v>
      </c>
      <c r="DG11" s="234"/>
      <c r="DH11" s="234"/>
      <c r="DI11" s="234"/>
      <c r="DJ11" s="234"/>
      <c r="DK11" s="234"/>
      <c r="DL11" s="234"/>
      <c r="DM11" s="234"/>
      <c r="DN11" s="234"/>
      <c r="DO11" s="234"/>
      <c r="DP11" s="234"/>
      <c r="DQ11" s="234"/>
      <c r="DR11" s="400"/>
      <c r="DS11" s="233">
        <f>DS12+DS15+DS22</f>
        <v>1754939</v>
      </c>
      <c r="DT11" s="234"/>
      <c r="DU11" s="234"/>
      <c r="DV11" s="234"/>
      <c r="DW11" s="234"/>
      <c r="DX11" s="234"/>
      <c r="DY11" s="234"/>
      <c r="DZ11" s="234"/>
      <c r="EA11" s="234"/>
      <c r="EB11" s="234"/>
      <c r="EC11" s="234"/>
      <c r="ED11" s="234"/>
      <c r="EE11" s="400"/>
      <c r="EF11" s="233">
        <f>EF12+EF15+EF22</f>
        <v>1754939</v>
      </c>
      <c r="EG11" s="234"/>
      <c r="EH11" s="234"/>
      <c r="EI11" s="234"/>
      <c r="EJ11" s="234"/>
      <c r="EK11" s="234"/>
      <c r="EL11" s="234"/>
      <c r="EM11" s="234"/>
      <c r="EN11" s="234"/>
      <c r="EO11" s="234"/>
      <c r="EP11" s="234"/>
      <c r="EQ11" s="234"/>
      <c r="ER11" s="400"/>
      <c r="ES11" s="233"/>
      <c r="ET11" s="234"/>
      <c r="EU11" s="234"/>
      <c r="EV11" s="234"/>
      <c r="EW11" s="234"/>
      <c r="EX11" s="234"/>
      <c r="EY11" s="234"/>
      <c r="EZ11" s="234"/>
      <c r="FA11" s="234"/>
      <c r="FB11" s="234"/>
      <c r="FC11" s="234"/>
      <c r="FD11" s="234"/>
      <c r="FE11" s="235"/>
    </row>
    <row r="12" spans="1:161" ht="34.5" customHeight="1">
      <c r="A12" s="170" t="s">
        <v>219</v>
      </c>
      <c r="B12" s="168"/>
      <c r="C12" s="168"/>
      <c r="D12" s="168"/>
      <c r="E12" s="168"/>
      <c r="F12" s="168"/>
      <c r="G12" s="168"/>
      <c r="H12" s="169"/>
      <c r="I12" s="297" t="s">
        <v>221</v>
      </c>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167" t="s">
        <v>220</v>
      </c>
      <c r="CO12" s="168"/>
      <c r="CP12" s="168"/>
      <c r="CQ12" s="168"/>
      <c r="CR12" s="168"/>
      <c r="CS12" s="168"/>
      <c r="CT12" s="168"/>
      <c r="CU12" s="169"/>
      <c r="CV12" s="170" t="s">
        <v>46</v>
      </c>
      <c r="CW12" s="168"/>
      <c r="CX12" s="168"/>
      <c r="CY12" s="168"/>
      <c r="CZ12" s="168"/>
      <c r="DA12" s="168"/>
      <c r="DB12" s="168"/>
      <c r="DC12" s="168"/>
      <c r="DD12" s="168"/>
      <c r="DE12" s="169"/>
      <c r="DF12" s="233">
        <f>DF14</f>
        <v>7789732.98</v>
      </c>
      <c r="DG12" s="234"/>
      <c r="DH12" s="234"/>
      <c r="DI12" s="234"/>
      <c r="DJ12" s="234"/>
      <c r="DK12" s="234"/>
      <c r="DL12" s="234"/>
      <c r="DM12" s="234"/>
      <c r="DN12" s="234"/>
      <c r="DO12" s="234"/>
      <c r="DP12" s="234"/>
      <c r="DQ12" s="234"/>
      <c r="DR12" s="400"/>
      <c r="DS12" s="233">
        <f>DS14</f>
        <v>804792</v>
      </c>
      <c r="DT12" s="234"/>
      <c r="DU12" s="234"/>
      <c r="DV12" s="234"/>
      <c r="DW12" s="234"/>
      <c r="DX12" s="234"/>
      <c r="DY12" s="234"/>
      <c r="DZ12" s="234"/>
      <c r="EA12" s="234"/>
      <c r="EB12" s="234"/>
      <c r="EC12" s="234"/>
      <c r="ED12" s="234"/>
      <c r="EE12" s="400"/>
      <c r="EF12" s="233">
        <f>EF14</f>
        <v>804792</v>
      </c>
      <c r="EG12" s="234"/>
      <c r="EH12" s="234"/>
      <c r="EI12" s="234"/>
      <c r="EJ12" s="234"/>
      <c r="EK12" s="234"/>
      <c r="EL12" s="234"/>
      <c r="EM12" s="234"/>
      <c r="EN12" s="234"/>
      <c r="EO12" s="234"/>
      <c r="EP12" s="234"/>
      <c r="EQ12" s="234"/>
      <c r="ER12" s="400"/>
      <c r="ES12" s="233"/>
      <c r="ET12" s="234"/>
      <c r="EU12" s="234"/>
      <c r="EV12" s="234"/>
      <c r="EW12" s="234"/>
      <c r="EX12" s="234"/>
      <c r="EY12" s="234"/>
      <c r="EZ12" s="234"/>
      <c r="FA12" s="234"/>
      <c r="FB12" s="234"/>
      <c r="FC12" s="234"/>
      <c r="FD12" s="234"/>
      <c r="FE12" s="235"/>
    </row>
    <row r="13" spans="1:161" ht="24" customHeight="1">
      <c r="A13" s="170" t="s">
        <v>222</v>
      </c>
      <c r="B13" s="168"/>
      <c r="C13" s="168"/>
      <c r="D13" s="168"/>
      <c r="E13" s="168"/>
      <c r="F13" s="168"/>
      <c r="G13" s="168"/>
      <c r="H13" s="169"/>
      <c r="I13" s="231" t="s">
        <v>223</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167" t="s">
        <v>224</v>
      </c>
      <c r="CO13" s="168"/>
      <c r="CP13" s="168"/>
      <c r="CQ13" s="168"/>
      <c r="CR13" s="168"/>
      <c r="CS13" s="168"/>
      <c r="CT13" s="168"/>
      <c r="CU13" s="169"/>
      <c r="CV13" s="170" t="s">
        <v>46</v>
      </c>
      <c r="CW13" s="168"/>
      <c r="CX13" s="168"/>
      <c r="CY13" s="168"/>
      <c r="CZ13" s="168"/>
      <c r="DA13" s="168"/>
      <c r="DB13" s="168"/>
      <c r="DC13" s="168"/>
      <c r="DD13" s="168"/>
      <c r="DE13" s="169"/>
      <c r="DF13" s="233"/>
      <c r="DG13" s="234"/>
      <c r="DH13" s="234"/>
      <c r="DI13" s="234"/>
      <c r="DJ13" s="234"/>
      <c r="DK13" s="234"/>
      <c r="DL13" s="234"/>
      <c r="DM13" s="234"/>
      <c r="DN13" s="234"/>
      <c r="DO13" s="234"/>
      <c r="DP13" s="234"/>
      <c r="DQ13" s="234"/>
      <c r="DR13" s="400"/>
      <c r="DS13" s="233"/>
      <c r="DT13" s="234"/>
      <c r="DU13" s="234"/>
      <c r="DV13" s="234"/>
      <c r="DW13" s="234"/>
      <c r="DX13" s="234"/>
      <c r="DY13" s="234"/>
      <c r="DZ13" s="234"/>
      <c r="EA13" s="234"/>
      <c r="EB13" s="234"/>
      <c r="EC13" s="234"/>
      <c r="ED13" s="234"/>
      <c r="EE13" s="400"/>
      <c r="EF13" s="233"/>
      <c r="EG13" s="234"/>
      <c r="EH13" s="234"/>
      <c r="EI13" s="234"/>
      <c r="EJ13" s="234"/>
      <c r="EK13" s="234"/>
      <c r="EL13" s="234"/>
      <c r="EM13" s="234"/>
      <c r="EN13" s="234"/>
      <c r="EO13" s="234"/>
      <c r="EP13" s="234"/>
      <c r="EQ13" s="234"/>
      <c r="ER13" s="400"/>
      <c r="ES13" s="233"/>
      <c r="ET13" s="234"/>
      <c r="EU13" s="234"/>
      <c r="EV13" s="234"/>
      <c r="EW13" s="234"/>
      <c r="EX13" s="234"/>
      <c r="EY13" s="234"/>
      <c r="EZ13" s="234"/>
      <c r="FA13" s="234"/>
      <c r="FB13" s="234"/>
      <c r="FC13" s="234"/>
      <c r="FD13" s="234"/>
      <c r="FE13" s="235"/>
    </row>
    <row r="14" spans="1:161" ht="12.75" customHeight="1">
      <c r="A14" s="170" t="s">
        <v>225</v>
      </c>
      <c r="B14" s="168"/>
      <c r="C14" s="168"/>
      <c r="D14" s="168"/>
      <c r="E14" s="168"/>
      <c r="F14" s="168"/>
      <c r="G14" s="168"/>
      <c r="H14" s="169"/>
      <c r="I14" s="231" t="s">
        <v>226</v>
      </c>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167" t="s">
        <v>227</v>
      </c>
      <c r="CO14" s="168"/>
      <c r="CP14" s="168"/>
      <c r="CQ14" s="168"/>
      <c r="CR14" s="168"/>
      <c r="CS14" s="168"/>
      <c r="CT14" s="168"/>
      <c r="CU14" s="169"/>
      <c r="CV14" s="170" t="s">
        <v>46</v>
      </c>
      <c r="CW14" s="168"/>
      <c r="CX14" s="168"/>
      <c r="CY14" s="168"/>
      <c r="CZ14" s="168"/>
      <c r="DA14" s="168"/>
      <c r="DB14" s="168"/>
      <c r="DC14" s="168"/>
      <c r="DD14" s="168"/>
      <c r="DE14" s="169"/>
      <c r="DF14" s="233">
        <f>'Расходы 4'!DF42</f>
        <v>7789732.98</v>
      </c>
      <c r="DG14" s="234"/>
      <c r="DH14" s="234"/>
      <c r="DI14" s="234"/>
      <c r="DJ14" s="234"/>
      <c r="DK14" s="234"/>
      <c r="DL14" s="234"/>
      <c r="DM14" s="234"/>
      <c r="DN14" s="234"/>
      <c r="DO14" s="234"/>
      <c r="DP14" s="234"/>
      <c r="DQ14" s="234"/>
      <c r="DR14" s="400"/>
      <c r="DS14" s="233">
        <f>'Расходы 4'!DS42</f>
        <v>804792</v>
      </c>
      <c r="DT14" s="234"/>
      <c r="DU14" s="234"/>
      <c r="DV14" s="234"/>
      <c r="DW14" s="234"/>
      <c r="DX14" s="234"/>
      <c r="DY14" s="234"/>
      <c r="DZ14" s="234"/>
      <c r="EA14" s="234"/>
      <c r="EB14" s="234"/>
      <c r="EC14" s="234"/>
      <c r="ED14" s="234"/>
      <c r="EE14" s="400"/>
      <c r="EF14" s="233">
        <f>'Расходы 4'!EF42</f>
        <v>804792</v>
      </c>
      <c r="EG14" s="234"/>
      <c r="EH14" s="234"/>
      <c r="EI14" s="234"/>
      <c r="EJ14" s="234"/>
      <c r="EK14" s="234"/>
      <c r="EL14" s="234"/>
      <c r="EM14" s="234"/>
      <c r="EN14" s="234"/>
      <c r="EO14" s="234"/>
      <c r="EP14" s="234"/>
      <c r="EQ14" s="234"/>
      <c r="ER14" s="400"/>
      <c r="ES14" s="233"/>
      <c r="ET14" s="234"/>
      <c r="EU14" s="234"/>
      <c r="EV14" s="234"/>
      <c r="EW14" s="234"/>
      <c r="EX14" s="234"/>
      <c r="EY14" s="234"/>
      <c r="EZ14" s="234"/>
      <c r="FA14" s="234"/>
      <c r="FB14" s="234"/>
      <c r="FC14" s="234"/>
      <c r="FD14" s="234"/>
      <c r="FE14" s="235"/>
    </row>
    <row r="15" spans="1:161" ht="24" customHeight="1">
      <c r="A15" s="170" t="s">
        <v>228</v>
      </c>
      <c r="B15" s="168"/>
      <c r="C15" s="168"/>
      <c r="D15" s="168"/>
      <c r="E15" s="168"/>
      <c r="F15" s="168"/>
      <c r="G15" s="168"/>
      <c r="H15" s="169"/>
      <c r="I15" s="297" t="s">
        <v>229</v>
      </c>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167" t="s">
        <v>230</v>
      </c>
      <c r="CO15" s="168"/>
      <c r="CP15" s="168"/>
      <c r="CQ15" s="168"/>
      <c r="CR15" s="168"/>
      <c r="CS15" s="168"/>
      <c r="CT15" s="168"/>
      <c r="CU15" s="169"/>
      <c r="CV15" s="170" t="s">
        <v>46</v>
      </c>
      <c r="CW15" s="168"/>
      <c r="CX15" s="168"/>
      <c r="CY15" s="168"/>
      <c r="CZ15" s="168"/>
      <c r="DA15" s="168"/>
      <c r="DB15" s="168"/>
      <c r="DC15" s="168"/>
      <c r="DD15" s="168"/>
      <c r="DE15" s="169"/>
      <c r="DF15" s="233">
        <f>DF17</f>
        <v>2501983.1399999997</v>
      </c>
      <c r="DG15" s="234"/>
      <c r="DH15" s="234"/>
      <c r="DI15" s="234"/>
      <c r="DJ15" s="234"/>
      <c r="DK15" s="234"/>
      <c r="DL15" s="234"/>
      <c r="DM15" s="234"/>
      <c r="DN15" s="234"/>
      <c r="DO15" s="234"/>
      <c r="DP15" s="234"/>
      <c r="DQ15" s="234"/>
      <c r="DR15" s="400"/>
      <c r="DS15" s="233">
        <f>DS17</f>
        <v>195867</v>
      </c>
      <c r="DT15" s="234"/>
      <c r="DU15" s="234"/>
      <c r="DV15" s="234"/>
      <c r="DW15" s="234"/>
      <c r="DX15" s="234"/>
      <c r="DY15" s="234"/>
      <c r="DZ15" s="234"/>
      <c r="EA15" s="234"/>
      <c r="EB15" s="234"/>
      <c r="EC15" s="234"/>
      <c r="ED15" s="234"/>
      <c r="EE15" s="400"/>
      <c r="EF15" s="233">
        <f>EF17</f>
        <v>195867</v>
      </c>
      <c r="EG15" s="234"/>
      <c r="EH15" s="234"/>
      <c r="EI15" s="234"/>
      <c r="EJ15" s="234"/>
      <c r="EK15" s="234"/>
      <c r="EL15" s="234"/>
      <c r="EM15" s="234"/>
      <c r="EN15" s="234"/>
      <c r="EO15" s="234"/>
      <c r="EP15" s="234"/>
      <c r="EQ15" s="234"/>
      <c r="ER15" s="400"/>
      <c r="ES15" s="233"/>
      <c r="ET15" s="234"/>
      <c r="EU15" s="234"/>
      <c r="EV15" s="234"/>
      <c r="EW15" s="234"/>
      <c r="EX15" s="234"/>
      <c r="EY15" s="234"/>
      <c r="EZ15" s="234"/>
      <c r="FA15" s="234"/>
      <c r="FB15" s="234"/>
      <c r="FC15" s="234"/>
      <c r="FD15" s="234"/>
      <c r="FE15" s="235"/>
    </row>
    <row r="16" spans="1:161" ht="24" customHeight="1">
      <c r="A16" s="170" t="s">
        <v>231</v>
      </c>
      <c r="B16" s="168"/>
      <c r="C16" s="168"/>
      <c r="D16" s="168"/>
      <c r="E16" s="168"/>
      <c r="F16" s="168"/>
      <c r="G16" s="168"/>
      <c r="H16" s="169"/>
      <c r="I16" s="231" t="s">
        <v>223</v>
      </c>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167" t="s">
        <v>232</v>
      </c>
      <c r="CO16" s="168"/>
      <c r="CP16" s="168"/>
      <c r="CQ16" s="168"/>
      <c r="CR16" s="168"/>
      <c r="CS16" s="168"/>
      <c r="CT16" s="168"/>
      <c r="CU16" s="169"/>
      <c r="CV16" s="170" t="s">
        <v>46</v>
      </c>
      <c r="CW16" s="168"/>
      <c r="CX16" s="168"/>
      <c r="CY16" s="168"/>
      <c r="CZ16" s="168"/>
      <c r="DA16" s="168"/>
      <c r="DB16" s="168"/>
      <c r="DC16" s="168"/>
      <c r="DD16" s="168"/>
      <c r="DE16" s="169"/>
      <c r="DF16" s="233"/>
      <c r="DG16" s="234"/>
      <c r="DH16" s="234"/>
      <c r="DI16" s="234"/>
      <c r="DJ16" s="234"/>
      <c r="DK16" s="234"/>
      <c r="DL16" s="234"/>
      <c r="DM16" s="234"/>
      <c r="DN16" s="234"/>
      <c r="DO16" s="234"/>
      <c r="DP16" s="234"/>
      <c r="DQ16" s="234"/>
      <c r="DR16" s="400"/>
      <c r="DS16" s="233"/>
      <c r="DT16" s="234"/>
      <c r="DU16" s="234"/>
      <c r="DV16" s="234"/>
      <c r="DW16" s="234"/>
      <c r="DX16" s="234"/>
      <c r="DY16" s="234"/>
      <c r="DZ16" s="234"/>
      <c r="EA16" s="234"/>
      <c r="EB16" s="234"/>
      <c r="EC16" s="234"/>
      <c r="ED16" s="234"/>
      <c r="EE16" s="400"/>
      <c r="EF16" s="233"/>
      <c r="EG16" s="234"/>
      <c r="EH16" s="234"/>
      <c r="EI16" s="234"/>
      <c r="EJ16" s="234"/>
      <c r="EK16" s="234"/>
      <c r="EL16" s="234"/>
      <c r="EM16" s="234"/>
      <c r="EN16" s="234"/>
      <c r="EO16" s="234"/>
      <c r="EP16" s="234"/>
      <c r="EQ16" s="234"/>
      <c r="ER16" s="400"/>
      <c r="ES16" s="233"/>
      <c r="ET16" s="234"/>
      <c r="EU16" s="234"/>
      <c r="EV16" s="234"/>
      <c r="EW16" s="234"/>
      <c r="EX16" s="234"/>
      <c r="EY16" s="234"/>
      <c r="EZ16" s="234"/>
      <c r="FA16" s="234"/>
      <c r="FB16" s="234"/>
      <c r="FC16" s="234"/>
      <c r="FD16" s="234"/>
      <c r="FE16" s="235"/>
    </row>
    <row r="17" spans="1:161" ht="12.75" customHeight="1">
      <c r="A17" s="170" t="s">
        <v>233</v>
      </c>
      <c r="B17" s="168"/>
      <c r="C17" s="168"/>
      <c r="D17" s="168"/>
      <c r="E17" s="168"/>
      <c r="F17" s="168"/>
      <c r="G17" s="168"/>
      <c r="H17" s="169"/>
      <c r="I17" s="231" t="s">
        <v>226</v>
      </c>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232"/>
      <c r="CH17" s="232"/>
      <c r="CI17" s="232"/>
      <c r="CJ17" s="232"/>
      <c r="CK17" s="232"/>
      <c r="CL17" s="232"/>
      <c r="CM17" s="232"/>
      <c r="CN17" s="167" t="s">
        <v>234</v>
      </c>
      <c r="CO17" s="168"/>
      <c r="CP17" s="168"/>
      <c r="CQ17" s="168"/>
      <c r="CR17" s="168"/>
      <c r="CS17" s="168"/>
      <c r="CT17" s="168"/>
      <c r="CU17" s="169"/>
      <c r="CV17" s="170" t="s">
        <v>46</v>
      </c>
      <c r="CW17" s="168"/>
      <c r="CX17" s="168"/>
      <c r="CY17" s="168"/>
      <c r="CZ17" s="168"/>
      <c r="DA17" s="168"/>
      <c r="DB17" s="168"/>
      <c r="DC17" s="168"/>
      <c r="DD17" s="168"/>
      <c r="DE17" s="169"/>
      <c r="DF17" s="233">
        <f>'Расходы 5'!DF37</f>
        <v>2501983.1399999997</v>
      </c>
      <c r="DG17" s="234"/>
      <c r="DH17" s="234"/>
      <c r="DI17" s="234"/>
      <c r="DJ17" s="234"/>
      <c r="DK17" s="234"/>
      <c r="DL17" s="234"/>
      <c r="DM17" s="234"/>
      <c r="DN17" s="234"/>
      <c r="DO17" s="234"/>
      <c r="DP17" s="234"/>
      <c r="DQ17" s="234"/>
      <c r="DR17" s="400"/>
      <c r="DS17" s="233">
        <f>'Расходы 5'!DS37</f>
        <v>195867</v>
      </c>
      <c r="DT17" s="234"/>
      <c r="DU17" s="234"/>
      <c r="DV17" s="234"/>
      <c r="DW17" s="234"/>
      <c r="DX17" s="234"/>
      <c r="DY17" s="234"/>
      <c r="DZ17" s="234"/>
      <c r="EA17" s="234"/>
      <c r="EB17" s="234"/>
      <c r="EC17" s="234"/>
      <c r="ED17" s="234"/>
      <c r="EE17" s="400"/>
      <c r="EF17" s="233">
        <f>'Расходы 5'!EF37</f>
        <v>195867</v>
      </c>
      <c r="EG17" s="234"/>
      <c r="EH17" s="234"/>
      <c r="EI17" s="234"/>
      <c r="EJ17" s="234"/>
      <c r="EK17" s="234"/>
      <c r="EL17" s="234"/>
      <c r="EM17" s="234"/>
      <c r="EN17" s="234"/>
      <c r="EO17" s="234"/>
      <c r="EP17" s="234"/>
      <c r="EQ17" s="234"/>
      <c r="ER17" s="400"/>
      <c r="ES17" s="233"/>
      <c r="ET17" s="234"/>
      <c r="EU17" s="234"/>
      <c r="EV17" s="234"/>
      <c r="EW17" s="234"/>
      <c r="EX17" s="234"/>
      <c r="EY17" s="234"/>
      <c r="EZ17" s="234"/>
      <c r="FA17" s="234"/>
      <c r="FB17" s="234"/>
      <c r="FC17" s="234"/>
      <c r="FD17" s="234"/>
      <c r="FE17" s="235"/>
    </row>
    <row r="18" spans="1:161" ht="12.75" customHeight="1">
      <c r="A18" s="170" t="s">
        <v>235</v>
      </c>
      <c r="B18" s="168"/>
      <c r="C18" s="168"/>
      <c r="D18" s="168"/>
      <c r="E18" s="168"/>
      <c r="F18" s="168"/>
      <c r="G18" s="168"/>
      <c r="H18" s="169"/>
      <c r="I18" s="297" t="s">
        <v>236</v>
      </c>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167" t="s">
        <v>237</v>
      </c>
      <c r="CO18" s="168"/>
      <c r="CP18" s="168"/>
      <c r="CQ18" s="168"/>
      <c r="CR18" s="168"/>
      <c r="CS18" s="168"/>
      <c r="CT18" s="168"/>
      <c r="CU18" s="169"/>
      <c r="CV18" s="170" t="s">
        <v>46</v>
      </c>
      <c r="CW18" s="168"/>
      <c r="CX18" s="168"/>
      <c r="CY18" s="168"/>
      <c r="CZ18" s="168"/>
      <c r="DA18" s="168"/>
      <c r="DB18" s="168"/>
      <c r="DC18" s="168"/>
      <c r="DD18" s="168"/>
      <c r="DE18" s="169"/>
      <c r="DF18" s="233"/>
      <c r="DG18" s="234"/>
      <c r="DH18" s="234"/>
      <c r="DI18" s="234"/>
      <c r="DJ18" s="234"/>
      <c r="DK18" s="234"/>
      <c r="DL18" s="234"/>
      <c r="DM18" s="234"/>
      <c r="DN18" s="234"/>
      <c r="DO18" s="234"/>
      <c r="DP18" s="234"/>
      <c r="DQ18" s="234"/>
      <c r="DR18" s="400"/>
      <c r="DS18" s="233"/>
      <c r="DT18" s="234"/>
      <c r="DU18" s="234"/>
      <c r="DV18" s="234"/>
      <c r="DW18" s="234"/>
      <c r="DX18" s="234"/>
      <c r="DY18" s="234"/>
      <c r="DZ18" s="234"/>
      <c r="EA18" s="234"/>
      <c r="EB18" s="234"/>
      <c r="EC18" s="234"/>
      <c r="ED18" s="234"/>
      <c r="EE18" s="400"/>
      <c r="EF18" s="233"/>
      <c r="EG18" s="234"/>
      <c r="EH18" s="234"/>
      <c r="EI18" s="234"/>
      <c r="EJ18" s="234"/>
      <c r="EK18" s="234"/>
      <c r="EL18" s="234"/>
      <c r="EM18" s="234"/>
      <c r="EN18" s="234"/>
      <c r="EO18" s="234"/>
      <c r="EP18" s="234"/>
      <c r="EQ18" s="234"/>
      <c r="ER18" s="400"/>
      <c r="ES18" s="233"/>
      <c r="ET18" s="234"/>
      <c r="EU18" s="234"/>
      <c r="EV18" s="234"/>
      <c r="EW18" s="234"/>
      <c r="EX18" s="234"/>
      <c r="EY18" s="234"/>
      <c r="EZ18" s="234"/>
      <c r="FA18" s="234"/>
      <c r="FB18" s="234"/>
      <c r="FC18" s="234"/>
      <c r="FD18" s="234"/>
      <c r="FE18" s="235"/>
    </row>
    <row r="19" spans="1:161" ht="12">
      <c r="A19" s="170" t="s">
        <v>238</v>
      </c>
      <c r="B19" s="168"/>
      <c r="C19" s="168"/>
      <c r="D19" s="168"/>
      <c r="E19" s="168"/>
      <c r="F19" s="168"/>
      <c r="G19" s="168"/>
      <c r="H19" s="169"/>
      <c r="I19" s="297" t="s">
        <v>239</v>
      </c>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167" t="s">
        <v>240</v>
      </c>
      <c r="CO19" s="168"/>
      <c r="CP19" s="168"/>
      <c r="CQ19" s="168"/>
      <c r="CR19" s="168"/>
      <c r="CS19" s="168"/>
      <c r="CT19" s="168"/>
      <c r="CU19" s="169"/>
      <c r="CV19" s="170" t="s">
        <v>46</v>
      </c>
      <c r="CW19" s="168"/>
      <c r="CX19" s="168"/>
      <c r="CY19" s="168"/>
      <c r="CZ19" s="168"/>
      <c r="DA19" s="168"/>
      <c r="DB19" s="168"/>
      <c r="DC19" s="168"/>
      <c r="DD19" s="168"/>
      <c r="DE19" s="169"/>
      <c r="DF19" s="233"/>
      <c r="DG19" s="234"/>
      <c r="DH19" s="234"/>
      <c r="DI19" s="234"/>
      <c r="DJ19" s="234"/>
      <c r="DK19" s="234"/>
      <c r="DL19" s="234"/>
      <c r="DM19" s="234"/>
      <c r="DN19" s="234"/>
      <c r="DO19" s="234"/>
      <c r="DP19" s="234"/>
      <c r="DQ19" s="234"/>
      <c r="DR19" s="400"/>
      <c r="DS19" s="233"/>
      <c r="DT19" s="234"/>
      <c r="DU19" s="234"/>
      <c r="DV19" s="234"/>
      <c r="DW19" s="234"/>
      <c r="DX19" s="234"/>
      <c r="DY19" s="234"/>
      <c r="DZ19" s="234"/>
      <c r="EA19" s="234"/>
      <c r="EB19" s="234"/>
      <c r="EC19" s="234"/>
      <c r="ED19" s="234"/>
      <c r="EE19" s="400"/>
      <c r="EF19" s="233"/>
      <c r="EG19" s="234"/>
      <c r="EH19" s="234"/>
      <c r="EI19" s="234"/>
      <c r="EJ19" s="234"/>
      <c r="EK19" s="234"/>
      <c r="EL19" s="234"/>
      <c r="EM19" s="234"/>
      <c r="EN19" s="234"/>
      <c r="EO19" s="234"/>
      <c r="EP19" s="234"/>
      <c r="EQ19" s="234"/>
      <c r="ER19" s="400"/>
      <c r="ES19" s="233"/>
      <c r="ET19" s="234"/>
      <c r="EU19" s="234"/>
      <c r="EV19" s="234"/>
      <c r="EW19" s="234"/>
      <c r="EX19" s="234"/>
      <c r="EY19" s="234"/>
      <c r="EZ19" s="234"/>
      <c r="FA19" s="234"/>
      <c r="FB19" s="234"/>
      <c r="FC19" s="234"/>
      <c r="FD19" s="234"/>
      <c r="FE19" s="235"/>
    </row>
    <row r="20" spans="1:161" ht="24" customHeight="1">
      <c r="A20" s="170" t="s">
        <v>241</v>
      </c>
      <c r="B20" s="168"/>
      <c r="C20" s="168"/>
      <c r="D20" s="168"/>
      <c r="E20" s="168"/>
      <c r="F20" s="168"/>
      <c r="G20" s="168"/>
      <c r="H20" s="169"/>
      <c r="I20" s="231" t="s">
        <v>223</v>
      </c>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167" t="s">
        <v>242</v>
      </c>
      <c r="CO20" s="168"/>
      <c r="CP20" s="168"/>
      <c r="CQ20" s="168"/>
      <c r="CR20" s="168"/>
      <c r="CS20" s="168"/>
      <c r="CT20" s="168"/>
      <c r="CU20" s="169"/>
      <c r="CV20" s="170" t="s">
        <v>46</v>
      </c>
      <c r="CW20" s="168"/>
      <c r="CX20" s="168"/>
      <c r="CY20" s="168"/>
      <c r="CZ20" s="168"/>
      <c r="DA20" s="168"/>
      <c r="DB20" s="168"/>
      <c r="DC20" s="168"/>
      <c r="DD20" s="168"/>
      <c r="DE20" s="169"/>
      <c r="DF20" s="233"/>
      <c r="DG20" s="234"/>
      <c r="DH20" s="234"/>
      <c r="DI20" s="234"/>
      <c r="DJ20" s="234"/>
      <c r="DK20" s="234"/>
      <c r="DL20" s="234"/>
      <c r="DM20" s="234"/>
      <c r="DN20" s="234"/>
      <c r="DO20" s="234"/>
      <c r="DP20" s="234"/>
      <c r="DQ20" s="234"/>
      <c r="DR20" s="400"/>
      <c r="DS20" s="233"/>
      <c r="DT20" s="234"/>
      <c r="DU20" s="234"/>
      <c r="DV20" s="234"/>
      <c r="DW20" s="234"/>
      <c r="DX20" s="234"/>
      <c r="DY20" s="234"/>
      <c r="DZ20" s="234"/>
      <c r="EA20" s="234"/>
      <c r="EB20" s="234"/>
      <c r="EC20" s="234"/>
      <c r="ED20" s="234"/>
      <c r="EE20" s="400"/>
      <c r="EF20" s="233"/>
      <c r="EG20" s="234"/>
      <c r="EH20" s="234"/>
      <c r="EI20" s="234"/>
      <c r="EJ20" s="234"/>
      <c r="EK20" s="234"/>
      <c r="EL20" s="234"/>
      <c r="EM20" s="234"/>
      <c r="EN20" s="234"/>
      <c r="EO20" s="234"/>
      <c r="EP20" s="234"/>
      <c r="EQ20" s="234"/>
      <c r="ER20" s="400"/>
      <c r="ES20" s="233"/>
      <c r="ET20" s="234"/>
      <c r="EU20" s="234"/>
      <c r="EV20" s="234"/>
      <c r="EW20" s="234"/>
      <c r="EX20" s="234"/>
      <c r="EY20" s="234"/>
      <c r="EZ20" s="234"/>
      <c r="FA20" s="234"/>
      <c r="FB20" s="234"/>
      <c r="FC20" s="234"/>
      <c r="FD20" s="234"/>
      <c r="FE20" s="235"/>
    </row>
    <row r="21" spans="1:161" ht="12.75" customHeight="1">
      <c r="A21" s="170" t="s">
        <v>243</v>
      </c>
      <c r="B21" s="168"/>
      <c r="C21" s="168"/>
      <c r="D21" s="168"/>
      <c r="E21" s="168"/>
      <c r="F21" s="168"/>
      <c r="G21" s="168"/>
      <c r="H21" s="169"/>
      <c r="I21" s="231" t="s">
        <v>226</v>
      </c>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167" t="s">
        <v>244</v>
      </c>
      <c r="CO21" s="168"/>
      <c r="CP21" s="168"/>
      <c r="CQ21" s="168"/>
      <c r="CR21" s="168"/>
      <c r="CS21" s="168"/>
      <c r="CT21" s="168"/>
      <c r="CU21" s="169"/>
      <c r="CV21" s="170" t="s">
        <v>46</v>
      </c>
      <c r="CW21" s="168"/>
      <c r="CX21" s="168"/>
      <c r="CY21" s="168"/>
      <c r="CZ21" s="168"/>
      <c r="DA21" s="168"/>
      <c r="DB21" s="168"/>
      <c r="DC21" s="168"/>
      <c r="DD21" s="168"/>
      <c r="DE21" s="169"/>
      <c r="DF21" s="233"/>
      <c r="DG21" s="234"/>
      <c r="DH21" s="234"/>
      <c r="DI21" s="234"/>
      <c r="DJ21" s="234"/>
      <c r="DK21" s="234"/>
      <c r="DL21" s="234"/>
      <c r="DM21" s="234"/>
      <c r="DN21" s="234"/>
      <c r="DO21" s="234"/>
      <c r="DP21" s="234"/>
      <c r="DQ21" s="234"/>
      <c r="DR21" s="400"/>
      <c r="DS21" s="233"/>
      <c r="DT21" s="234"/>
      <c r="DU21" s="234"/>
      <c r="DV21" s="234"/>
      <c r="DW21" s="234"/>
      <c r="DX21" s="234"/>
      <c r="DY21" s="234"/>
      <c r="DZ21" s="234"/>
      <c r="EA21" s="234"/>
      <c r="EB21" s="234"/>
      <c r="EC21" s="234"/>
      <c r="ED21" s="234"/>
      <c r="EE21" s="400"/>
      <c r="EF21" s="233"/>
      <c r="EG21" s="234"/>
      <c r="EH21" s="234"/>
      <c r="EI21" s="234"/>
      <c r="EJ21" s="234"/>
      <c r="EK21" s="234"/>
      <c r="EL21" s="234"/>
      <c r="EM21" s="234"/>
      <c r="EN21" s="234"/>
      <c r="EO21" s="234"/>
      <c r="EP21" s="234"/>
      <c r="EQ21" s="234"/>
      <c r="ER21" s="400"/>
      <c r="ES21" s="233"/>
      <c r="ET21" s="234"/>
      <c r="EU21" s="234"/>
      <c r="EV21" s="234"/>
      <c r="EW21" s="234"/>
      <c r="EX21" s="234"/>
      <c r="EY21" s="234"/>
      <c r="EZ21" s="234"/>
      <c r="FA21" s="234"/>
      <c r="FB21" s="234"/>
      <c r="FC21" s="234"/>
      <c r="FD21" s="234"/>
      <c r="FE21" s="235"/>
    </row>
    <row r="22" spans="1:161" ht="12.75" thickBot="1">
      <c r="A22" s="170" t="s">
        <v>245</v>
      </c>
      <c r="B22" s="168"/>
      <c r="C22" s="168"/>
      <c r="D22" s="168"/>
      <c r="E22" s="168"/>
      <c r="F22" s="168"/>
      <c r="G22" s="168"/>
      <c r="H22" s="169"/>
      <c r="I22" s="297" t="s">
        <v>246</v>
      </c>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123" t="s">
        <v>247</v>
      </c>
      <c r="CO22" s="124"/>
      <c r="CP22" s="124"/>
      <c r="CQ22" s="124"/>
      <c r="CR22" s="124"/>
      <c r="CS22" s="124"/>
      <c r="CT22" s="124"/>
      <c r="CU22" s="300"/>
      <c r="CV22" s="301" t="s">
        <v>46</v>
      </c>
      <c r="CW22" s="124"/>
      <c r="CX22" s="124"/>
      <c r="CY22" s="124"/>
      <c r="CZ22" s="124"/>
      <c r="DA22" s="124"/>
      <c r="DB22" s="124"/>
      <c r="DC22" s="124"/>
      <c r="DD22" s="124"/>
      <c r="DE22" s="300"/>
      <c r="DF22" s="425">
        <f>'Расоды 2'!DF39:DR39</f>
        <v>956246.34</v>
      </c>
      <c r="DG22" s="426"/>
      <c r="DH22" s="426"/>
      <c r="DI22" s="426"/>
      <c r="DJ22" s="426"/>
      <c r="DK22" s="426"/>
      <c r="DL22" s="426"/>
      <c r="DM22" s="426"/>
      <c r="DN22" s="426"/>
      <c r="DO22" s="426"/>
      <c r="DP22" s="426"/>
      <c r="DQ22" s="426"/>
      <c r="DR22" s="427"/>
      <c r="DS22" s="425">
        <f>'Расоды 2'!DS39:EE39</f>
        <v>754280</v>
      </c>
      <c r="DT22" s="426"/>
      <c r="DU22" s="426"/>
      <c r="DV22" s="426"/>
      <c r="DW22" s="426"/>
      <c r="DX22" s="426"/>
      <c r="DY22" s="426"/>
      <c r="DZ22" s="426"/>
      <c r="EA22" s="426"/>
      <c r="EB22" s="426"/>
      <c r="EC22" s="426"/>
      <c r="ED22" s="426"/>
      <c r="EE22" s="427"/>
      <c r="EF22" s="425">
        <f>'Расоды 2'!EF39:ER39</f>
        <v>754280</v>
      </c>
      <c r="EG22" s="426"/>
      <c r="EH22" s="426"/>
      <c r="EI22" s="426"/>
      <c r="EJ22" s="426"/>
      <c r="EK22" s="426"/>
      <c r="EL22" s="426"/>
      <c r="EM22" s="426"/>
      <c r="EN22" s="426"/>
      <c r="EO22" s="426"/>
      <c r="EP22" s="426"/>
      <c r="EQ22" s="426"/>
      <c r="ER22" s="427"/>
      <c r="ES22" s="425"/>
      <c r="ET22" s="426"/>
      <c r="EU22" s="426"/>
      <c r="EV22" s="426"/>
      <c r="EW22" s="426"/>
      <c r="EX22" s="426"/>
      <c r="EY22" s="426"/>
      <c r="EZ22" s="426"/>
      <c r="FA22" s="426"/>
      <c r="FB22" s="426"/>
      <c r="FC22" s="426"/>
      <c r="FD22" s="426"/>
      <c r="FE22" s="428"/>
    </row>
    <row r="23" spans="1:161" ht="24" customHeight="1">
      <c r="A23" s="170" t="s">
        <v>248</v>
      </c>
      <c r="B23" s="168"/>
      <c r="C23" s="168"/>
      <c r="D23" s="168"/>
      <c r="E23" s="168"/>
      <c r="F23" s="168"/>
      <c r="G23" s="168"/>
      <c r="H23" s="169"/>
      <c r="I23" s="231" t="s">
        <v>223</v>
      </c>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157" t="s">
        <v>249</v>
      </c>
      <c r="CO23" s="158"/>
      <c r="CP23" s="158"/>
      <c r="CQ23" s="158"/>
      <c r="CR23" s="158"/>
      <c r="CS23" s="158"/>
      <c r="CT23" s="158"/>
      <c r="CU23" s="159"/>
      <c r="CV23" s="160" t="s">
        <v>46</v>
      </c>
      <c r="CW23" s="158"/>
      <c r="CX23" s="158"/>
      <c r="CY23" s="158"/>
      <c r="CZ23" s="158"/>
      <c r="DA23" s="158"/>
      <c r="DB23" s="158"/>
      <c r="DC23" s="158"/>
      <c r="DD23" s="158"/>
      <c r="DE23" s="159"/>
      <c r="DF23" s="228"/>
      <c r="DG23" s="422"/>
      <c r="DH23" s="422"/>
      <c r="DI23" s="422"/>
      <c r="DJ23" s="422"/>
      <c r="DK23" s="422"/>
      <c r="DL23" s="422"/>
      <c r="DM23" s="422"/>
      <c r="DN23" s="422"/>
      <c r="DO23" s="422"/>
      <c r="DP23" s="422"/>
      <c r="DQ23" s="422"/>
      <c r="DR23" s="423"/>
      <c r="DS23" s="228"/>
      <c r="DT23" s="229"/>
      <c r="DU23" s="229"/>
      <c r="DV23" s="229"/>
      <c r="DW23" s="229"/>
      <c r="DX23" s="229"/>
      <c r="DY23" s="229"/>
      <c r="DZ23" s="229"/>
      <c r="EA23" s="229"/>
      <c r="EB23" s="229"/>
      <c r="EC23" s="229"/>
      <c r="ED23" s="229"/>
      <c r="EE23" s="424"/>
      <c r="EF23" s="228"/>
      <c r="EG23" s="229"/>
      <c r="EH23" s="229"/>
      <c r="EI23" s="229"/>
      <c r="EJ23" s="229"/>
      <c r="EK23" s="229"/>
      <c r="EL23" s="229"/>
      <c r="EM23" s="229"/>
      <c r="EN23" s="229"/>
      <c r="EO23" s="229"/>
      <c r="EP23" s="229"/>
      <c r="EQ23" s="229"/>
      <c r="ER23" s="424"/>
      <c r="ES23" s="228"/>
      <c r="ET23" s="229"/>
      <c r="EU23" s="229"/>
      <c r="EV23" s="229"/>
      <c r="EW23" s="229"/>
      <c r="EX23" s="229"/>
      <c r="EY23" s="229"/>
      <c r="EZ23" s="229"/>
      <c r="FA23" s="229"/>
      <c r="FB23" s="229"/>
      <c r="FC23" s="229"/>
      <c r="FD23" s="229"/>
      <c r="FE23" s="230"/>
    </row>
    <row r="24" spans="1:161" ht="12">
      <c r="A24" s="170" t="s">
        <v>250</v>
      </c>
      <c r="B24" s="168"/>
      <c r="C24" s="168"/>
      <c r="D24" s="168"/>
      <c r="E24" s="168"/>
      <c r="F24" s="168"/>
      <c r="G24" s="168"/>
      <c r="H24" s="169"/>
      <c r="I24" s="231" t="s">
        <v>251</v>
      </c>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167" t="s">
        <v>252</v>
      </c>
      <c r="CO24" s="168"/>
      <c r="CP24" s="168"/>
      <c r="CQ24" s="168"/>
      <c r="CR24" s="168"/>
      <c r="CS24" s="168"/>
      <c r="CT24" s="168"/>
      <c r="CU24" s="169"/>
      <c r="CV24" s="170" t="s">
        <v>46</v>
      </c>
      <c r="CW24" s="168"/>
      <c r="CX24" s="168"/>
      <c r="CY24" s="168"/>
      <c r="CZ24" s="168"/>
      <c r="DA24" s="168"/>
      <c r="DB24" s="168"/>
      <c r="DC24" s="168"/>
      <c r="DD24" s="168"/>
      <c r="DE24" s="169"/>
      <c r="DF24" s="233">
        <f>'Расоды 2'!DF43:DR43</f>
        <v>956246.34</v>
      </c>
      <c r="DG24" s="420"/>
      <c r="DH24" s="420"/>
      <c r="DI24" s="420"/>
      <c r="DJ24" s="420"/>
      <c r="DK24" s="420"/>
      <c r="DL24" s="420"/>
      <c r="DM24" s="420"/>
      <c r="DN24" s="420"/>
      <c r="DO24" s="420"/>
      <c r="DP24" s="420"/>
      <c r="DQ24" s="420"/>
      <c r="DR24" s="421"/>
      <c r="DS24" s="233">
        <f>'Расоды 2'!DS43:EE43</f>
        <v>754280</v>
      </c>
      <c r="DT24" s="420"/>
      <c r="DU24" s="420"/>
      <c r="DV24" s="420"/>
      <c r="DW24" s="420"/>
      <c r="DX24" s="420"/>
      <c r="DY24" s="420"/>
      <c r="DZ24" s="420"/>
      <c r="EA24" s="420"/>
      <c r="EB24" s="420"/>
      <c r="EC24" s="420"/>
      <c r="ED24" s="420"/>
      <c r="EE24" s="421"/>
      <c r="EF24" s="233">
        <f>'Расоды 2'!EF43:ER43</f>
        <v>754280</v>
      </c>
      <c r="EG24" s="420"/>
      <c r="EH24" s="420"/>
      <c r="EI24" s="420"/>
      <c r="EJ24" s="420"/>
      <c r="EK24" s="420"/>
      <c r="EL24" s="420"/>
      <c r="EM24" s="420"/>
      <c r="EN24" s="420"/>
      <c r="EO24" s="420"/>
      <c r="EP24" s="420"/>
      <c r="EQ24" s="420"/>
      <c r="ER24" s="421"/>
      <c r="ES24" s="233"/>
      <c r="ET24" s="234"/>
      <c r="EU24" s="234"/>
      <c r="EV24" s="234"/>
      <c r="EW24" s="234"/>
      <c r="EX24" s="234"/>
      <c r="EY24" s="234"/>
      <c r="EZ24" s="234"/>
      <c r="FA24" s="234"/>
      <c r="FB24" s="234"/>
      <c r="FC24" s="234"/>
      <c r="FD24" s="234"/>
      <c r="FE24" s="235"/>
    </row>
    <row r="25" spans="1:161" ht="24" customHeight="1">
      <c r="A25" s="170" t="s">
        <v>11</v>
      </c>
      <c r="B25" s="168"/>
      <c r="C25" s="168"/>
      <c r="D25" s="168"/>
      <c r="E25" s="168"/>
      <c r="F25" s="168"/>
      <c r="G25" s="168"/>
      <c r="H25" s="169"/>
      <c r="I25" s="401" t="s">
        <v>253</v>
      </c>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67" t="s">
        <v>254</v>
      </c>
      <c r="CO25" s="168"/>
      <c r="CP25" s="168"/>
      <c r="CQ25" s="168"/>
      <c r="CR25" s="168"/>
      <c r="CS25" s="168"/>
      <c r="CT25" s="168"/>
      <c r="CU25" s="169"/>
      <c r="CV25" s="170" t="s">
        <v>46</v>
      </c>
      <c r="CW25" s="168"/>
      <c r="CX25" s="168"/>
      <c r="CY25" s="168"/>
      <c r="CZ25" s="168"/>
      <c r="DA25" s="168"/>
      <c r="DB25" s="168"/>
      <c r="DC25" s="168"/>
      <c r="DD25" s="168"/>
      <c r="DE25" s="169"/>
      <c r="DF25" s="233"/>
      <c r="DG25" s="234"/>
      <c r="DH25" s="234"/>
      <c r="DI25" s="234"/>
      <c r="DJ25" s="234"/>
      <c r="DK25" s="234"/>
      <c r="DL25" s="234"/>
      <c r="DM25" s="234"/>
      <c r="DN25" s="234"/>
      <c r="DO25" s="234"/>
      <c r="DP25" s="234"/>
      <c r="DQ25" s="234"/>
      <c r="DR25" s="400"/>
      <c r="DS25" s="233"/>
      <c r="DT25" s="234"/>
      <c r="DU25" s="234"/>
      <c r="DV25" s="234"/>
      <c r="DW25" s="234"/>
      <c r="DX25" s="234"/>
      <c r="DY25" s="234"/>
      <c r="DZ25" s="234"/>
      <c r="EA25" s="234"/>
      <c r="EB25" s="234"/>
      <c r="EC25" s="234"/>
      <c r="ED25" s="234"/>
      <c r="EE25" s="400"/>
      <c r="EF25" s="233"/>
      <c r="EG25" s="234"/>
      <c r="EH25" s="234"/>
      <c r="EI25" s="234"/>
      <c r="EJ25" s="234"/>
      <c r="EK25" s="234"/>
      <c r="EL25" s="234"/>
      <c r="EM25" s="234"/>
      <c r="EN25" s="234"/>
      <c r="EO25" s="234"/>
      <c r="EP25" s="234"/>
      <c r="EQ25" s="234"/>
      <c r="ER25" s="400"/>
      <c r="ES25" s="233"/>
      <c r="ET25" s="234"/>
      <c r="EU25" s="234"/>
      <c r="EV25" s="234"/>
      <c r="EW25" s="234"/>
      <c r="EX25" s="234"/>
      <c r="EY25" s="234"/>
      <c r="EZ25" s="234"/>
      <c r="FA25" s="234"/>
      <c r="FB25" s="234"/>
      <c r="FC25" s="234"/>
      <c r="FD25" s="234"/>
      <c r="FE25" s="235"/>
    </row>
    <row r="26" spans="1:161" ht="11.25" customHeight="1">
      <c r="A26" s="199"/>
      <c r="B26" s="194"/>
      <c r="C26" s="194"/>
      <c r="D26" s="194"/>
      <c r="E26" s="194"/>
      <c r="F26" s="194"/>
      <c r="G26" s="194"/>
      <c r="H26" s="195"/>
      <c r="I26" s="415" t="s">
        <v>255</v>
      </c>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7"/>
      <c r="CN26" s="193" t="s">
        <v>256</v>
      </c>
      <c r="CO26" s="194"/>
      <c r="CP26" s="194"/>
      <c r="CQ26" s="194"/>
      <c r="CR26" s="194"/>
      <c r="CS26" s="194"/>
      <c r="CT26" s="194"/>
      <c r="CU26" s="195"/>
      <c r="CV26" s="199"/>
      <c r="CW26" s="194"/>
      <c r="CX26" s="194"/>
      <c r="CY26" s="194"/>
      <c r="CZ26" s="194"/>
      <c r="DA26" s="194"/>
      <c r="DB26" s="194"/>
      <c r="DC26" s="194"/>
      <c r="DD26" s="194"/>
      <c r="DE26" s="195"/>
      <c r="DF26" s="250"/>
      <c r="DG26" s="251"/>
      <c r="DH26" s="251"/>
      <c r="DI26" s="251"/>
      <c r="DJ26" s="251"/>
      <c r="DK26" s="251"/>
      <c r="DL26" s="251"/>
      <c r="DM26" s="251"/>
      <c r="DN26" s="251"/>
      <c r="DO26" s="251"/>
      <c r="DP26" s="251"/>
      <c r="DQ26" s="251"/>
      <c r="DR26" s="398"/>
      <c r="DS26" s="250"/>
      <c r="DT26" s="251"/>
      <c r="DU26" s="251"/>
      <c r="DV26" s="251"/>
      <c r="DW26" s="251"/>
      <c r="DX26" s="251"/>
      <c r="DY26" s="251"/>
      <c r="DZ26" s="251"/>
      <c r="EA26" s="251"/>
      <c r="EB26" s="251"/>
      <c r="EC26" s="251"/>
      <c r="ED26" s="251"/>
      <c r="EE26" s="398"/>
      <c r="EF26" s="250"/>
      <c r="EG26" s="251"/>
      <c r="EH26" s="251"/>
      <c r="EI26" s="251"/>
      <c r="EJ26" s="251"/>
      <c r="EK26" s="251"/>
      <c r="EL26" s="251"/>
      <c r="EM26" s="251"/>
      <c r="EN26" s="251"/>
      <c r="EO26" s="251"/>
      <c r="EP26" s="251"/>
      <c r="EQ26" s="251"/>
      <c r="ER26" s="398"/>
      <c r="ES26" s="250"/>
      <c r="ET26" s="251"/>
      <c r="EU26" s="251"/>
      <c r="EV26" s="251"/>
      <c r="EW26" s="251"/>
      <c r="EX26" s="251"/>
      <c r="EY26" s="251"/>
      <c r="EZ26" s="251"/>
      <c r="FA26" s="251"/>
      <c r="FB26" s="251"/>
      <c r="FC26" s="251"/>
      <c r="FD26" s="251"/>
      <c r="FE26" s="252"/>
    </row>
    <row r="27" spans="1:161" ht="11.25" customHeight="1">
      <c r="A27" s="412"/>
      <c r="B27" s="413"/>
      <c r="C27" s="413"/>
      <c r="D27" s="413"/>
      <c r="E27" s="413"/>
      <c r="F27" s="413"/>
      <c r="G27" s="413"/>
      <c r="H27" s="414"/>
      <c r="I27" s="433"/>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434"/>
      <c r="BN27" s="434"/>
      <c r="BO27" s="434"/>
      <c r="BP27" s="434"/>
      <c r="BQ27" s="434"/>
      <c r="BR27" s="434"/>
      <c r="BS27" s="434"/>
      <c r="BT27" s="434"/>
      <c r="BU27" s="434"/>
      <c r="BV27" s="434"/>
      <c r="BW27" s="434"/>
      <c r="BX27" s="434"/>
      <c r="BY27" s="434"/>
      <c r="BZ27" s="434"/>
      <c r="CA27" s="434"/>
      <c r="CB27" s="434"/>
      <c r="CC27" s="434"/>
      <c r="CD27" s="434"/>
      <c r="CE27" s="434"/>
      <c r="CF27" s="434"/>
      <c r="CG27" s="434"/>
      <c r="CH27" s="434"/>
      <c r="CI27" s="434"/>
      <c r="CJ27" s="434"/>
      <c r="CK27" s="434"/>
      <c r="CL27" s="434"/>
      <c r="CM27" s="435"/>
      <c r="CN27" s="419"/>
      <c r="CO27" s="413"/>
      <c r="CP27" s="413"/>
      <c r="CQ27" s="413"/>
      <c r="CR27" s="413"/>
      <c r="CS27" s="413"/>
      <c r="CT27" s="413"/>
      <c r="CU27" s="414"/>
      <c r="CV27" s="416"/>
      <c r="CW27" s="417"/>
      <c r="CX27" s="417"/>
      <c r="CY27" s="417"/>
      <c r="CZ27" s="417"/>
      <c r="DA27" s="417"/>
      <c r="DB27" s="417"/>
      <c r="DC27" s="417"/>
      <c r="DD27" s="417"/>
      <c r="DE27" s="418"/>
      <c r="DF27" s="404"/>
      <c r="DG27" s="405"/>
      <c r="DH27" s="405"/>
      <c r="DI27" s="405"/>
      <c r="DJ27" s="405"/>
      <c r="DK27" s="405"/>
      <c r="DL27" s="405"/>
      <c r="DM27" s="405"/>
      <c r="DN27" s="405"/>
      <c r="DO27" s="405"/>
      <c r="DP27" s="405"/>
      <c r="DQ27" s="405"/>
      <c r="DR27" s="406"/>
      <c r="DS27" s="404"/>
      <c r="DT27" s="405"/>
      <c r="DU27" s="405"/>
      <c r="DV27" s="405"/>
      <c r="DW27" s="405"/>
      <c r="DX27" s="405"/>
      <c r="DY27" s="405"/>
      <c r="DZ27" s="405"/>
      <c r="EA27" s="405"/>
      <c r="EB27" s="405"/>
      <c r="EC27" s="405"/>
      <c r="ED27" s="405"/>
      <c r="EE27" s="406"/>
      <c r="EF27" s="404"/>
      <c r="EG27" s="405"/>
      <c r="EH27" s="405"/>
      <c r="EI27" s="405"/>
      <c r="EJ27" s="405"/>
      <c r="EK27" s="405"/>
      <c r="EL27" s="405"/>
      <c r="EM27" s="405"/>
      <c r="EN27" s="405"/>
      <c r="EO27" s="405"/>
      <c r="EP27" s="405"/>
      <c r="EQ27" s="405"/>
      <c r="ER27" s="406"/>
      <c r="ES27" s="404"/>
      <c r="ET27" s="405"/>
      <c r="EU27" s="405"/>
      <c r="EV27" s="405"/>
      <c r="EW27" s="405"/>
      <c r="EX27" s="405"/>
      <c r="EY27" s="405"/>
      <c r="EZ27" s="405"/>
      <c r="FA27" s="405"/>
      <c r="FB27" s="405"/>
      <c r="FC27" s="405"/>
      <c r="FD27" s="405"/>
      <c r="FE27" s="432"/>
    </row>
    <row r="28" spans="1:161" ht="11.25" customHeight="1">
      <c r="A28" s="412"/>
      <c r="B28" s="413"/>
      <c r="C28" s="413"/>
      <c r="D28" s="413"/>
      <c r="E28" s="413"/>
      <c r="F28" s="413"/>
      <c r="G28" s="413"/>
      <c r="H28" s="414"/>
      <c r="I28" s="433"/>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434"/>
      <c r="BC28" s="434"/>
      <c r="BD28" s="434"/>
      <c r="BE28" s="434"/>
      <c r="BF28" s="434"/>
      <c r="BG28" s="434"/>
      <c r="BH28" s="434"/>
      <c r="BI28" s="434"/>
      <c r="BJ28" s="434"/>
      <c r="BK28" s="434"/>
      <c r="BL28" s="434"/>
      <c r="BM28" s="434"/>
      <c r="BN28" s="434"/>
      <c r="BO28" s="434"/>
      <c r="BP28" s="434"/>
      <c r="BQ28" s="434"/>
      <c r="BR28" s="434"/>
      <c r="BS28" s="434"/>
      <c r="BT28" s="434"/>
      <c r="BU28" s="434"/>
      <c r="BV28" s="434"/>
      <c r="BW28" s="434"/>
      <c r="BX28" s="434"/>
      <c r="BY28" s="434"/>
      <c r="BZ28" s="434"/>
      <c r="CA28" s="434"/>
      <c r="CB28" s="434"/>
      <c r="CC28" s="434"/>
      <c r="CD28" s="434"/>
      <c r="CE28" s="434"/>
      <c r="CF28" s="434"/>
      <c r="CG28" s="434"/>
      <c r="CH28" s="434"/>
      <c r="CI28" s="434"/>
      <c r="CJ28" s="434"/>
      <c r="CK28" s="434"/>
      <c r="CL28" s="434"/>
      <c r="CM28" s="435"/>
      <c r="CN28" s="419"/>
      <c r="CO28" s="413"/>
      <c r="CP28" s="413"/>
      <c r="CQ28" s="413"/>
      <c r="CR28" s="413"/>
      <c r="CS28" s="413"/>
      <c r="CT28" s="413"/>
      <c r="CU28" s="414"/>
      <c r="CV28" s="416"/>
      <c r="CW28" s="417"/>
      <c r="CX28" s="417"/>
      <c r="CY28" s="417"/>
      <c r="CZ28" s="417"/>
      <c r="DA28" s="417"/>
      <c r="DB28" s="417"/>
      <c r="DC28" s="417"/>
      <c r="DD28" s="417"/>
      <c r="DE28" s="418"/>
      <c r="DF28" s="404"/>
      <c r="DG28" s="405"/>
      <c r="DH28" s="405"/>
      <c r="DI28" s="405"/>
      <c r="DJ28" s="405"/>
      <c r="DK28" s="405"/>
      <c r="DL28" s="405"/>
      <c r="DM28" s="405"/>
      <c r="DN28" s="405"/>
      <c r="DO28" s="405"/>
      <c r="DP28" s="405"/>
      <c r="DQ28" s="405"/>
      <c r="DR28" s="406"/>
      <c r="DS28" s="404"/>
      <c r="DT28" s="405"/>
      <c r="DU28" s="405"/>
      <c r="DV28" s="405"/>
      <c r="DW28" s="405"/>
      <c r="DX28" s="405"/>
      <c r="DY28" s="405"/>
      <c r="DZ28" s="405"/>
      <c r="EA28" s="405"/>
      <c r="EB28" s="405"/>
      <c r="EC28" s="405"/>
      <c r="ED28" s="405"/>
      <c r="EE28" s="406"/>
      <c r="EF28" s="404"/>
      <c r="EG28" s="405"/>
      <c r="EH28" s="405"/>
      <c r="EI28" s="405"/>
      <c r="EJ28" s="405"/>
      <c r="EK28" s="405"/>
      <c r="EL28" s="405"/>
      <c r="EM28" s="405"/>
      <c r="EN28" s="405"/>
      <c r="EO28" s="405"/>
      <c r="EP28" s="405"/>
      <c r="EQ28" s="405"/>
      <c r="ER28" s="406"/>
      <c r="ES28" s="404"/>
      <c r="ET28" s="405"/>
      <c r="EU28" s="405"/>
      <c r="EV28" s="405"/>
      <c r="EW28" s="405"/>
      <c r="EX28" s="405"/>
      <c r="EY28" s="405"/>
      <c r="EZ28" s="405"/>
      <c r="FA28" s="405"/>
      <c r="FB28" s="405"/>
      <c r="FC28" s="405"/>
      <c r="FD28" s="405"/>
      <c r="FE28" s="432"/>
    </row>
    <row r="29" spans="1:161" ht="11.25" customHeight="1">
      <c r="A29" s="243"/>
      <c r="B29" s="241"/>
      <c r="C29" s="241"/>
      <c r="D29" s="241"/>
      <c r="E29" s="241"/>
      <c r="F29" s="241"/>
      <c r="G29" s="241"/>
      <c r="H29" s="242"/>
      <c r="I29" s="409"/>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0"/>
      <c r="CA29" s="410"/>
      <c r="CB29" s="410"/>
      <c r="CC29" s="410"/>
      <c r="CD29" s="410"/>
      <c r="CE29" s="410"/>
      <c r="CF29" s="410"/>
      <c r="CG29" s="410"/>
      <c r="CH29" s="410"/>
      <c r="CI29" s="410"/>
      <c r="CJ29" s="410"/>
      <c r="CK29" s="410"/>
      <c r="CL29" s="410"/>
      <c r="CM29" s="411"/>
      <c r="CN29" s="240"/>
      <c r="CO29" s="241"/>
      <c r="CP29" s="241"/>
      <c r="CQ29" s="241"/>
      <c r="CR29" s="241"/>
      <c r="CS29" s="241"/>
      <c r="CT29" s="241"/>
      <c r="CU29" s="242"/>
      <c r="CV29" s="402"/>
      <c r="CW29" s="104"/>
      <c r="CX29" s="104"/>
      <c r="CY29" s="104"/>
      <c r="CZ29" s="104"/>
      <c r="DA29" s="104"/>
      <c r="DB29" s="104"/>
      <c r="DC29" s="104"/>
      <c r="DD29" s="104"/>
      <c r="DE29" s="403"/>
      <c r="DF29" s="407"/>
      <c r="DG29" s="254"/>
      <c r="DH29" s="254"/>
      <c r="DI29" s="254"/>
      <c r="DJ29" s="254"/>
      <c r="DK29" s="254"/>
      <c r="DL29" s="254"/>
      <c r="DM29" s="254"/>
      <c r="DN29" s="254"/>
      <c r="DO29" s="254"/>
      <c r="DP29" s="254"/>
      <c r="DQ29" s="254"/>
      <c r="DR29" s="408"/>
      <c r="DS29" s="407"/>
      <c r="DT29" s="254"/>
      <c r="DU29" s="254"/>
      <c r="DV29" s="254"/>
      <c r="DW29" s="254"/>
      <c r="DX29" s="254"/>
      <c r="DY29" s="254"/>
      <c r="DZ29" s="254"/>
      <c r="EA29" s="254"/>
      <c r="EB29" s="254"/>
      <c r="EC29" s="254"/>
      <c r="ED29" s="254"/>
      <c r="EE29" s="408"/>
      <c r="EF29" s="407"/>
      <c r="EG29" s="254"/>
      <c r="EH29" s="254"/>
      <c r="EI29" s="254"/>
      <c r="EJ29" s="254"/>
      <c r="EK29" s="254"/>
      <c r="EL29" s="254"/>
      <c r="EM29" s="254"/>
      <c r="EN29" s="254"/>
      <c r="EO29" s="254"/>
      <c r="EP29" s="254"/>
      <c r="EQ29" s="254"/>
      <c r="ER29" s="408"/>
      <c r="ES29" s="407"/>
      <c r="ET29" s="254"/>
      <c r="EU29" s="254"/>
      <c r="EV29" s="254"/>
      <c r="EW29" s="254"/>
      <c r="EX29" s="254"/>
      <c r="EY29" s="254"/>
      <c r="EZ29" s="254"/>
      <c r="FA29" s="254"/>
      <c r="FB29" s="254"/>
      <c r="FC29" s="254"/>
      <c r="FD29" s="254"/>
      <c r="FE29" s="255"/>
    </row>
    <row r="30" spans="1:161" ht="24" customHeight="1">
      <c r="A30" s="170" t="s">
        <v>12</v>
      </c>
      <c r="B30" s="168"/>
      <c r="C30" s="168"/>
      <c r="D30" s="168"/>
      <c r="E30" s="168"/>
      <c r="F30" s="168"/>
      <c r="G30" s="168"/>
      <c r="H30" s="169"/>
      <c r="I30" s="401" t="s">
        <v>257</v>
      </c>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67" t="s">
        <v>258</v>
      </c>
      <c r="CO30" s="168"/>
      <c r="CP30" s="168"/>
      <c r="CQ30" s="168"/>
      <c r="CR30" s="168"/>
      <c r="CS30" s="168"/>
      <c r="CT30" s="168"/>
      <c r="CU30" s="169"/>
      <c r="CV30" s="170" t="s">
        <v>46</v>
      </c>
      <c r="CW30" s="168"/>
      <c r="CX30" s="168"/>
      <c r="CY30" s="168"/>
      <c r="CZ30" s="168"/>
      <c r="DA30" s="168"/>
      <c r="DB30" s="168"/>
      <c r="DC30" s="168"/>
      <c r="DD30" s="168"/>
      <c r="DE30" s="169"/>
      <c r="DF30" s="233">
        <f>DF7</f>
        <v>11247962.46</v>
      </c>
      <c r="DG30" s="234"/>
      <c r="DH30" s="234"/>
      <c r="DI30" s="234"/>
      <c r="DJ30" s="234"/>
      <c r="DK30" s="234"/>
      <c r="DL30" s="234"/>
      <c r="DM30" s="234"/>
      <c r="DN30" s="234"/>
      <c r="DO30" s="234"/>
      <c r="DP30" s="234"/>
      <c r="DQ30" s="234"/>
      <c r="DR30" s="400"/>
      <c r="DS30" s="233">
        <f>DS7</f>
        <v>1754939</v>
      </c>
      <c r="DT30" s="234"/>
      <c r="DU30" s="234"/>
      <c r="DV30" s="234"/>
      <c r="DW30" s="234"/>
      <c r="DX30" s="234"/>
      <c r="DY30" s="234"/>
      <c r="DZ30" s="234"/>
      <c r="EA30" s="234"/>
      <c r="EB30" s="234"/>
      <c r="EC30" s="234"/>
      <c r="ED30" s="234"/>
      <c r="EE30" s="400"/>
      <c r="EF30" s="233">
        <f>EF7</f>
        <v>1754939</v>
      </c>
      <c r="EG30" s="234"/>
      <c r="EH30" s="234"/>
      <c r="EI30" s="234"/>
      <c r="EJ30" s="234"/>
      <c r="EK30" s="234"/>
      <c r="EL30" s="234"/>
      <c r="EM30" s="234"/>
      <c r="EN30" s="234"/>
      <c r="EO30" s="234"/>
      <c r="EP30" s="234"/>
      <c r="EQ30" s="234"/>
      <c r="ER30" s="400"/>
      <c r="ES30" s="233"/>
      <c r="ET30" s="234"/>
      <c r="EU30" s="234"/>
      <c r="EV30" s="234"/>
      <c r="EW30" s="234"/>
      <c r="EX30" s="234"/>
      <c r="EY30" s="234"/>
      <c r="EZ30" s="234"/>
      <c r="FA30" s="234"/>
      <c r="FB30" s="234"/>
      <c r="FC30" s="234"/>
      <c r="FD30" s="234"/>
      <c r="FE30" s="235"/>
    </row>
    <row r="31" spans="1:161" ht="11.25" customHeight="1">
      <c r="A31" s="199"/>
      <c r="B31" s="194"/>
      <c r="C31" s="194"/>
      <c r="D31" s="194"/>
      <c r="E31" s="194"/>
      <c r="F31" s="194"/>
      <c r="G31" s="194"/>
      <c r="H31" s="195"/>
      <c r="I31" s="415" t="s">
        <v>255</v>
      </c>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7"/>
      <c r="CN31" s="193" t="s">
        <v>259</v>
      </c>
      <c r="CO31" s="194"/>
      <c r="CP31" s="194"/>
      <c r="CQ31" s="194"/>
      <c r="CR31" s="194"/>
      <c r="CS31" s="194"/>
      <c r="CT31" s="194"/>
      <c r="CU31" s="195"/>
      <c r="CV31" s="199"/>
      <c r="CW31" s="194"/>
      <c r="CX31" s="194"/>
      <c r="CY31" s="194"/>
      <c r="CZ31" s="194"/>
      <c r="DA31" s="194"/>
      <c r="DB31" s="194"/>
      <c r="DC31" s="194"/>
      <c r="DD31" s="194"/>
      <c r="DE31" s="195"/>
      <c r="DF31" s="250">
        <f>DF7</f>
        <v>11247962.46</v>
      </c>
      <c r="DG31" s="251"/>
      <c r="DH31" s="251"/>
      <c r="DI31" s="251"/>
      <c r="DJ31" s="251"/>
      <c r="DK31" s="251"/>
      <c r="DL31" s="251"/>
      <c r="DM31" s="251"/>
      <c r="DN31" s="251"/>
      <c r="DO31" s="251"/>
      <c r="DP31" s="251"/>
      <c r="DQ31" s="251"/>
      <c r="DR31" s="398"/>
      <c r="DS31" s="250">
        <f>DS7</f>
        <v>1754939</v>
      </c>
      <c r="DT31" s="251"/>
      <c r="DU31" s="251"/>
      <c r="DV31" s="251"/>
      <c r="DW31" s="251"/>
      <c r="DX31" s="251"/>
      <c r="DY31" s="251"/>
      <c r="DZ31" s="251"/>
      <c r="EA31" s="251"/>
      <c r="EB31" s="251"/>
      <c r="EC31" s="251"/>
      <c r="ED31" s="251"/>
      <c r="EE31" s="398"/>
      <c r="EF31" s="250">
        <f>EF7</f>
        <v>1754939</v>
      </c>
      <c r="EG31" s="251"/>
      <c r="EH31" s="251"/>
      <c r="EI31" s="251"/>
      <c r="EJ31" s="251"/>
      <c r="EK31" s="251"/>
      <c r="EL31" s="251"/>
      <c r="EM31" s="251"/>
      <c r="EN31" s="251"/>
      <c r="EO31" s="251"/>
      <c r="EP31" s="251"/>
      <c r="EQ31" s="251"/>
      <c r="ER31" s="398"/>
      <c r="ES31" s="250"/>
      <c r="ET31" s="251"/>
      <c r="EU31" s="251"/>
      <c r="EV31" s="251"/>
      <c r="EW31" s="251"/>
      <c r="EX31" s="251"/>
      <c r="EY31" s="251"/>
      <c r="EZ31" s="251"/>
      <c r="FA31" s="251"/>
      <c r="FB31" s="251"/>
      <c r="FC31" s="251"/>
      <c r="FD31" s="251"/>
      <c r="FE31" s="252"/>
    </row>
    <row r="32" spans="1:161" ht="12" customHeight="1" thickBot="1">
      <c r="A32" s="243"/>
      <c r="B32" s="241"/>
      <c r="C32" s="241"/>
      <c r="D32" s="241"/>
      <c r="E32" s="241"/>
      <c r="F32" s="241"/>
      <c r="G32" s="241"/>
      <c r="H32" s="242"/>
      <c r="I32" s="341"/>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196"/>
      <c r="CO32" s="197"/>
      <c r="CP32" s="197"/>
      <c r="CQ32" s="197"/>
      <c r="CR32" s="197"/>
      <c r="CS32" s="197"/>
      <c r="CT32" s="197"/>
      <c r="CU32" s="198"/>
      <c r="CV32" s="200"/>
      <c r="CW32" s="197"/>
      <c r="CX32" s="197"/>
      <c r="CY32" s="197"/>
      <c r="CZ32" s="197"/>
      <c r="DA32" s="197"/>
      <c r="DB32" s="197"/>
      <c r="DC32" s="197"/>
      <c r="DD32" s="197"/>
      <c r="DE32" s="198"/>
      <c r="DF32" s="395"/>
      <c r="DG32" s="396"/>
      <c r="DH32" s="396"/>
      <c r="DI32" s="396"/>
      <c r="DJ32" s="396"/>
      <c r="DK32" s="396"/>
      <c r="DL32" s="396"/>
      <c r="DM32" s="396"/>
      <c r="DN32" s="396"/>
      <c r="DO32" s="396"/>
      <c r="DP32" s="396"/>
      <c r="DQ32" s="396"/>
      <c r="DR32" s="399"/>
      <c r="DS32" s="395"/>
      <c r="DT32" s="396"/>
      <c r="DU32" s="396"/>
      <c r="DV32" s="396"/>
      <c r="DW32" s="396"/>
      <c r="DX32" s="396"/>
      <c r="DY32" s="396"/>
      <c r="DZ32" s="396"/>
      <c r="EA32" s="396"/>
      <c r="EB32" s="396"/>
      <c r="EC32" s="396"/>
      <c r="ED32" s="396"/>
      <c r="EE32" s="399"/>
      <c r="EF32" s="395"/>
      <c r="EG32" s="396"/>
      <c r="EH32" s="396"/>
      <c r="EI32" s="396"/>
      <c r="EJ32" s="396"/>
      <c r="EK32" s="396"/>
      <c r="EL32" s="396"/>
      <c r="EM32" s="396"/>
      <c r="EN32" s="396"/>
      <c r="EO32" s="396"/>
      <c r="EP32" s="396"/>
      <c r="EQ32" s="396"/>
      <c r="ER32" s="399"/>
      <c r="ES32" s="395"/>
      <c r="ET32" s="396"/>
      <c r="EU32" s="396"/>
      <c r="EV32" s="396"/>
      <c r="EW32" s="396"/>
      <c r="EX32" s="396"/>
      <c r="EY32" s="396"/>
      <c r="EZ32" s="396"/>
      <c r="FA32" s="396"/>
      <c r="FB32" s="396"/>
      <c r="FC32" s="396"/>
      <c r="FD32" s="396"/>
      <c r="FE32" s="397"/>
    </row>
    <row r="33" ht="4.5" customHeight="1"/>
    <row r="34" ht="11.25">
      <c r="I34" s="1" t="s">
        <v>260</v>
      </c>
    </row>
    <row r="35" spans="9:96" ht="11.25">
      <c r="I35" s="1" t="s">
        <v>261</v>
      </c>
      <c r="AQ35" s="391" t="s">
        <v>500</v>
      </c>
      <c r="AR35" s="245"/>
      <c r="AS35" s="245"/>
      <c r="AT35" s="245"/>
      <c r="AU35" s="245"/>
      <c r="AV35" s="245"/>
      <c r="AW35" s="245"/>
      <c r="AX35" s="245"/>
      <c r="AY35" s="245"/>
      <c r="AZ35" s="245"/>
      <c r="BA35" s="245"/>
      <c r="BB35" s="245"/>
      <c r="BC35" s="245"/>
      <c r="BD35" s="245"/>
      <c r="BE35" s="245"/>
      <c r="BF35" s="245"/>
      <c r="BG35" s="245"/>
      <c r="BH35" s="245"/>
      <c r="BI35" s="21"/>
      <c r="BJ35" s="21"/>
      <c r="BK35" s="391"/>
      <c r="BL35" s="245"/>
      <c r="BM35" s="245"/>
      <c r="BN35" s="245"/>
      <c r="BO35" s="245"/>
      <c r="BP35" s="245"/>
      <c r="BQ35" s="245"/>
      <c r="BR35" s="245"/>
      <c r="BS35" s="245"/>
      <c r="BT35" s="245"/>
      <c r="BU35" s="245"/>
      <c r="BV35" s="245"/>
      <c r="BW35" s="21"/>
      <c r="BX35" s="21"/>
      <c r="BY35" s="391" t="s">
        <v>440</v>
      </c>
      <c r="BZ35" s="245"/>
      <c r="CA35" s="245"/>
      <c r="CB35" s="245"/>
      <c r="CC35" s="245"/>
      <c r="CD35" s="245"/>
      <c r="CE35" s="245"/>
      <c r="CF35" s="245"/>
      <c r="CG35" s="245"/>
      <c r="CH35" s="245"/>
      <c r="CI35" s="245"/>
      <c r="CJ35" s="245"/>
      <c r="CK35" s="245"/>
      <c r="CL35" s="245"/>
      <c r="CM35" s="245"/>
      <c r="CN35" s="245"/>
      <c r="CO35" s="245"/>
      <c r="CP35" s="245"/>
      <c r="CQ35" s="245"/>
      <c r="CR35" s="245"/>
    </row>
    <row r="36" spans="43:96" s="4" customFormat="1" ht="8.25">
      <c r="AQ36" s="84" t="s">
        <v>262</v>
      </c>
      <c r="AR36" s="84"/>
      <c r="AS36" s="84"/>
      <c r="AT36" s="84"/>
      <c r="AU36" s="84"/>
      <c r="AV36" s="84"/>
      <c r="AW36" s="84"/>
      <c r="AX36" s="84"/>
      <c r="AY36" s="84"/>
      <c r="AZ36" s="84"/>
      <c r="BA36" s="84"/>
      <c r="BB36" s="84"/>
      <c r="BC36" s="84"/>
      <c r="BD36" s="84"/>
      <c r="BE36" s="84"/>
      <c r="BF36" s="84"/>
      <c r="BG36" s="84"/>
      <c r="BH36" s="84"/>
      <c r="BK36" s="84" t="s">
        <v>20</v>
      </c>
      <c r="BL36" s="84"/>
      <c r="BM36" s="84"/>
      <c r="BN36" s="84"/>
      <c r="BO36" s="84"/>
      <c r="BP36" s="84"/>
      <c r="BQ36" s="84"/>
      <c r="BR36" s="84"/>
      <c r="BS36" s="84"/>
      <c r="BT36" s="84"/>
      <c r="BU36" s="84"/>
      <c r="BV36" s="84"/>
      <c r="BY36" s="84" t="s">
        <v>21</v>
      </c>
      <c r="BZ36" s="84"/>
      <c r="CA36" s="84"/>
      <c r="CB36" s="84"/>
      <c r="CC36" s="84"/>
      <c r="CD36" s="84"/>
      <c r="CE36" s="84"/>
      <c r="CF36" s="84"/>
      <c r="CG36" s="84"/>
      <c r="CH36" s="84"/>
      <c r="CI36" s="84"/>
      <c r="CJ36" s="84"/>
      <c r="CK36" s="84"/>
      <c r="CL36" s="84"/>
      <c r="CM36" s="84"/>
      <c r="CN36" s="84"/>
      <c r="CO36" s="84"/>
      <c r="CP36" s="84"/>
      <c r="CQ36" s="84"/>
      <c r="CR36" s="84"/>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6.5" customHeight="1">
      <c r="I38" s="1" t="s">
        <v>263</v>
      </c>
      <c r="AM38" s="391" t="s">
        <v>498</v>
      </c>
      <c r="AN38" s="245"/>
      <c r="AO38" s="245"/>
      <c r="AP38" s="245"/>
      <c r="AQ38" s="245"/>
      <c r="AR38" s="245"/>
      <c r="AS38" s="245"/>
      <c r="AT38" s="245"/>
      <c r="AU38" s="245"/>
      <c r="AV38" s="245"/>
      <c r="AW38" s="245"/>
      <c r="AX38" s="245"/>
      <c r="AY38" s="245"/>
      <c r="AZ38" s="245"/>
      <c r="BA38" s="245"/>
      <c r="BB38" s="245"/>
      <c r="BC38" s="245"/>
      <c r="BD38" s="245"/>
      <c r="BE38" s="21"/>
      <c r="BF38" s="21"/>
      <c r="BG38" s="391" t="s">
        <v>499</v>
      </c>
      <c r="BH38" s="245"/>
      <c r="BI38" s="245"/>
      <c r="BJ38" s="245"/>
      <c r="BK38" s="245"/>
      <c r="BL38" s="245"/>
      <c r="BM38" s="245"/>
      <c r="BN38" s="245"/>
      <c r="BO38" s="245"/>
      <c r="BP38" s="245"/>
      <c r="BQ38" s="245"/>
      <c r="BR38" s="245"/>
      <c r="BS38" s="245"/>
      <c r="BT38" s="245"/>
      <c r="BU38" s="245"/>
      <c r="BV38" s="245"/>
      <c r="BW38" s="245"/>
      <c r="BX38" s="245"/>
      <c r="BY38" s="21"/>
      <c r="BZ38" s="21"/>
      <c r="CA38" s="389" t="s">
        <v>422</v>
      </c>
      <c r="CB38" s="363"/>
      <c r="CC38" s="363"/>
      <c r="CD38" s="363"/>
      <c r="CE38" s="363"/>
      <c r="CF38" s="363"/>
      <c r="CG38" s="363"/>
      <c r="CH38" s="363"/>
      <c r="CI38" s="363"/>
      <c r="CJ38" s="363"/>
      <c r="CK38" s="363"/>
      <c r="CL38" s="363"/>
      <c r="CM38" s="363"/>
      <c r="CN38" s="363"/>
      <c r="CO38" s="363"/>
      <c r="CP38" s="363"/>
      <c r="CQ38" s="363"/>
      <c r="CR38" s="363"/>
    </row>
    <row r="39" spans="39:96" s="4" customFormat="1" ht="8.25">
      <c r="AM39" s="84" t="s">
        <v>262</v>
      </c>
      <c r="AN39" s="84"/>
      <c r="AO39" s="84"/>
      <c r="AP39" s="84"/>
      <c r="AQ39" s="84"/>
      <c r="AR39" s="84"/>
      <c r="AS39" s="84"/>
      <c r="AT39" s="84"/>
      <c r="AU39" s="84"/>
      <c r="AV39" s="84"/>
      <c r="AW39" s="84"/>
      <c r="AX39" s="84"/>
      <c r="AY39" s="84"/>
      <c r="AZ39" s="84"/>
      <c r="BA39" s="84"/>
      <c r="BB39" s="84"/>
      <c r="BC39" s="84"/>
      <c r="BD39" s="84"/>
      <c r="BG39" s="84" t="s">
        <v>264</v>
      </c>
      <c r="BH39" s="84"/>
      <c r="BI39" s="84"/>
      <c r="BJ39" s="84"/>
      <c r="BK39" s="84"/>
      <c r="BL39" s="84"/>
      <c r="BM39" s="84"/>
      <c r="BN39" s="84"/>
      <c r="BO39" s="84"/>
      <c r="BP39" s="84"/>
      <c r="BQ39" s="84"/>
      <c r="BR39" s="84"/>
      <c r="BS39" s="84"/>
      <c r="BT39" s="84"/>
      <c r="BU39" s="84"/>
      <c r="BV39" s="84"/>
      <c r="BW39" s="84"/>
      <c r="BX39" s="84"/>
      <c r="CA39" s="84" t="s">
        <v>265</v>
      </c>
      <c r="CB39" s="84"/>
      <c r="CC39" s="84"/>
      <c r="CD39" s="84"/>
      <c r="CE39" s="84"/>
      <c r="CF39" s="84"/>
      <c r="CG39" s="84"/>
      <c r="CH39" s="84"/>
      <c r="CI39" s="84"/>
      <c r="CJ39" s="84"/>
      <c r="CK39" s="84"/>
      <c r="CL39" s="84"/>
      <c r="CM39" s="84"/>
      <c r="CN39" s="84"/>
      <c r="CO39" s="84"/>
      <c r="CP39" s="84"/>
      <c r="CQ39" s="84"/>
      <c r="CR39" s="84"/>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02" t="s">
        <v>22</v>
      </c>
      <c r="J41" s="102"/>
      <c r="K41" s="389" t="s">
        <v>532</v>
      </c>
      <c r="L41" s="363"/>
      <c r="M41" s="363"/>
      <c r="N41" s="105" t="s">
        <v>22</v>
      </c>
      <c r="O41" s="105"/>
      <c r="Q41" s="389" t="s">
        <v>533</v>
      </c>
      <c r="R41" s="363"/>
      <c r="S41" s="363"/>
      <c r="T41" s="363"/>
      <c r="U41" s="363"/>
      <c r="V41" s="363"/>
      <c r="W41" s="363"/>
      <c r="X41" s="363"/>
      <c r="Y41" s="363"/>
      <c r="Z41" s="363"/>
      <c r="AA41" s="363"/>
      <c r="AB41" s="363"/>
      <c r="AC41" s="363"/>
      <c r="AD41" s="363"/>
      <c r="AE41" s="363"/>
      <c r="AF41" s="102">
        <v>20</v>
      </c>
      <c r="AG41" s="102"/>
      <c r="AH41" s="102"/>
      <c r="AI41" s="382" t="s">
        <v>290</v>
      </c>
      <c r="AJ41" s="383"/>
      <c r="AK41" s="383"/>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266</v>
      </c>
      <c r="CM44" s="14"/>
    </row>
    <row r="45" spans="1:91" ht="11.25">
      <c r="A45" s="390"/>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245"/>
      <c r="BX45" s="245"/>
      <c r="BY45" s="245"/>
      <c r="BZ45" s="245"/>
      <c r="CA45" s="245"/>
      <c r="CB45" s="245"/>
      <c r="CC45" s="245"/>
      <c r="CD45" s="245"/>
      <c r="CE45" s="245"/>
      <c r="CF45" s="245"/>
      <c r="CG45" s="245"/>
      <c r="CH45" s="245"/>
      <c r="CI45" s="245"/>
      <c r="CJ45" s="245"/>
      <c r="CK45" s="245"/>
      <c r="CL45" s="245"/>
      <c r="CM45" s="392"/>
    </row>
    <row r="46" spans="1:91" s="4" customFormat="1" ht="8.25">
      <c r="A46" s="393" t="s">
        <v>288</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39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90"/>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AH48" s="391"/>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45"/>
      <c r="BW48" s="245"/>
      <c r="BX48" s="245"/>
      <c r="BY48" s="245"/>
      <c r="BZ48" s="245"/>
      <c r="CA48" s="245"/>
      <c r="CB48" s="245"/>
      <c r="CC48" s="245"/>
      <c r="CD48" s="245"/>
      <c r="CE48" s="245"/>
      <c r="CF48" s="245"/>
      <c r="CG48" s="245"/>
      <c r="CH48" s="245"/>
      <c r="CI48" s="245"/>
      <c r="CJ48" s="245"/>
      <c r="CK48" s="245"/>
      <c r="CL48" s="245"/>
      <c r="CM48" s="392"/>
    </row>
    <row r="49" spans="1:91" s="4" customFormat="1" ht="8.25">
      <c r="A49" s="393" t="s">
        <v>20</v>
      </c>
      <c r="B49" s="84"/>
      <c r="C49" s="84"/>
      <c r="D49" s="84"/>
      <c r="E49" s="84"/>
      <c r="F49" s="84"/>
      <c r="G49" s="84"/>
      <c r="H49" s="84"/>
      <c r="I49" s="84"/>
      <c r="J49" s="84"/>
      <c r="K49" s="84"/>
      <c r="L49" s="84"/>
      <c r="M49" s="84"/>
      <c r="N49" s="84"/>
      <c r="O49" s="84"/>
      <c r="P49" s="84"/>
      <c r="Q49" s="84"/>
      <c r="R49" s="84"/>
      <c r="S49" s="84"/>
      <c r="T49" s="84"/>
      <c r="U49" s="84"/>
      <c r="V49" s="84"/>
      <c r="W49" s="84"/>
      <c r="X49" s="84"/>
      <c r="Y49" s="84"/>
      <c r="AH49" s="84" t="s">
        <v>21</v>
      </c>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394"/>
    </row>
    <row r="50" spans="1:91" ht="8.25" customHeight="1">
      <c r="A50" s="13"/>
      <c r="CM50" s="14"/>
    </row>
    <row r="51" spans="1:91" ht="11.25">
      <c r="A51" s="388" t="s">
        <v>22</v>
      </c>
      <c r="B51" s="102"/>
      <c r="C51" s="389"/>
      <c r="D51" s="363"/>
      <c r="E51" s="363"/>
      <c r="F51" s="105" t="s">
        <v>22</v>
      </c>
      <c r="G51" s="105"/>
      <c r="I51" s="389"/>
      <c r="J51" s="363"/>
      <c r="K51" s="363"/>
      <c r="L51" s="363"/>
      <c r="M51" s="363"/>
      <c r="N51" s="363"/>
      <c r="O51" s="363"/>
      <c r="P51" s="363"/>
      <c r="Q51" s="363"/>
      <c r="R51" s="363"/>
      <c r="S51" s="363"/>
      <c r="T51" s="363"/>
      <c r="U51" s="363"/>
      <c r="V51" s="363"/>
      <c r="W51" s="363"/>
      <c r="X51" s="102">
        <v>20</v>
      </c>
      <c r="Y51" s="102"/>
      <c r="Z51" s="102"/>
      <c r="AA51" s="382"/>
      <c r="AB51" s="383"/>
      <c r="AC51" s="383"/>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4.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384" t="s">
        <v>282</v>
      </c>
      <c r="B55" s="385"/>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85"/>
      <c r="BM55" s="385"/>
      <c r="BN55" s="385"/>
      <c r="BO55" s="385"/>
      <c r="BP55" s="385"/>
      <c r="BQ55" s="385"/>
      <c r="BR55" s="385"/>
      <c r="BS55" s="385"/>
      <c r="BT55" s="385"/>
      <c r="BU55" s="385"/>
      <c r="BV55" s="385"/>
      <c r="BW55" s="385"/>
      <c r="BX55" s="385"/>
      <c r="BY55" s="385"/>
      <c r="BZ55" s="385"/>
      <c r="CA55" s="385"/>
      <c r="CB55" s="385"/>
      <c r="CC55" s="385"/>
      <c r="CD55" s="385"/>
      <c r="CE55" s="385"/>
      <c r="CF55" s="385"/>
      <c r="CG55" s="385"/>
      <c r="CH55" s="385"/>
      <c r="CI55" s="385"/>
      <c r="CJ55" s="385"/>
      <c r="CK55" s="385"/>
      <c r="CL55" s="385"/>
      <c r="CM55" s="385"/>
      <c r="CN55" s="385"/>
      <c r="CO55" s="385"/>
      <c r="CP55" s="385"/>
      <c r="CQ55" s="385"/>
      <c r="CR55" s="385"/>
      <c r="CS55" s="385"/>
      <c r="CT55" s="385"/>
      <c r="CU55" s="385"/>
      <c r="CV55" s="385"/>
      <c r="CW55" s="385"/>
      <c r="CX55" s="385"/>
      <c r="CY55" s="385"/>
      <c r="CZ55" s="385"/>
      <c r="DA55" s="385"/>
      <c r="DB55" s="385"/>
      <c r="DC55" s="385"/>
      <c r="DD55" s="385"/>
      <c r="DE55" s="385"/>
      <c r="DF55" s="385"/>
      <c r="DG55" s="385"/>
      <c r="DH55" s="385"/>
      <c r="DI55" s="385"/>
      <c r="DJ55" s="385"/>
      <c r="DK55" s="385"/>
      <c r="DL55" s="385"/>
      <c r="DM55" s="385"/>
      <c r="DN55" s="385"/>
      <c r="DO55" s="385"/>
      <c r="DP55" s="385"/>
      <c r="DQ55" s="385"/>
      <c r="DR55" s="385"/>
      <c r="DS55" s="385"/>
      <c r="DT55" s="385"/>
      <c r="DU55" s="385"/>
      <c r="DV55" s="385"/>
      <c r="DW55" s="385"/>
      <c r="DX55" s="385"/>
      <c r="DY55" s="385"/>
      <c r="DZ55" s="385"/>
      <c r="EA55" s="385"/>
      <c r="EB55" s="385"/>
      <c r="EC55" s="385"/>
      <c r="ED55" s="385"/>
      <c r="EE55" s="385"/>
      <c r="EF55" s="385"/>
      <c r="EG55" s="385"/>
      <c r="EH55" s="385"/>
      <c r="EI55" s="385"/>
      <c r="EJ55" s="385"/>
      <c r="EK55" s="385"/>
      <c r="EL55" s="385"/>
      <c r="EM55" s="385"/>
      <c r="EN55" s="385"/>
      <c r="EO55" s="385"/>
      <c r="EP55" s="385"/>
      <c r="EQ55" s="385"/>
      <c r="ER55" s="385"/>
      <c r="ES55" s="385"/>
      <c r="ET55" s="385"/>
      <c r="EU55" s="385"/>
      <c r="EV55" s="385"/>
      <c r="EW55" s="385"/>
      <c r="EX55" s="385"/>
      <c r="EY55" s="385"/>
      <c r="EZ55" s="385"/>
      <c r="FA55" s="385"/>
      <c r="FB55" s="385"/>
      <c r="FC55" s="385"/>
      <c r="FD55" s="385"/>
      <c r="FE55" s="385"/>
    </row>
    <row r="56" spans="1:161" s="3" customFormat="1" ht="21" customHeight="1">
      <c r="A56" s="381" t="s">
        <v>283</v>
      </c>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81"/>
      <c r="BY56" s="381"/>
      <c r="BZ56" s="381"/>
      <c r="CA56" s="381"/>
      <c r="CB56" s="381"/>
      <c r="CC56" s="381"/>
      <c r="CD56" s="381"/>
      <c r="CE56" s="381"/>
      <c r="CF56" s="381"/>
      <c r="CG56" s="381"/>
      <c r="CH56" s="381"/>
      <c r="CI56" s="381"/>
      <c r="CJ56" s="381"/>
      <c r="CK56" s="381"/>
      <c r="CL56" s="381"/>
      <c r="CM56" s="381"/>
      <c r="CN56" s="381"/>
      <c r="CO56" s="381"/>
      <c r="CP56" s="381"/>
      <c r="CQ56" s="381"/>
      <c r="CR56" s="381"/>
      <c r="CS56" s="381"/>
      <c r="CT56" s="381"/>
      <c r="CU56" s="381"/>
      <c r="CV56" s="381"/>
      <c r="CW56" s="381"/>
      <c r="CX56" s="381"/>
      <c r="CY56" s="381"/>
      <c r="CZ56" s="381"/>
      <c r="DA56" s="381"/>
      <c r="DB56" s="381"/>
      <c r="DC56" s="381"/>
      <c r="DD56" s="381"/>
      <c r="DE56" s="381"/>
      <c r="DF56" s="381"/>
      <c r="DG56" s="381"/>
      <c r="DH56" s="381"/>
      <c r="DI56" s="381"/>
      <c r="DJ56" s="381"/>
      <c r="DK56" s="381"/>
      <c r="DL56" s="381"/>
      <c r="DM56" s="381"/>
      <c r="DN56" s="381"/>
      <c r="DO56" s="381"/>
      <c r="DP56" s="381"/>
      <c r="DQ56" s="381"/>
      <c r="DR56" s="381"/>
      <c r="DS56" s="381"/>
      <c r="DT56" s="381"/>
      <c r="DU56" s="381"/>
      <c r="DV56" s="381"/>
      <c r="DW56" s="381"/>
      <c r="DX56" s="381"/>
      <c r="DY56" s="381"/>
      <c r="DZ56" s="381"/>
      <c r="EA56" s="381"/>
      <c r="EB56" s="381"/>
      <c r="EC56" s="381"/>
      <c r="ED56" s="381"/>
      <c r="EE56" s="381"/>
      <c r="EF56" s="381"/>
      <c r="EG56" s="381"/>
      <c r="EH56" s="381"/>
      <c r="EI56" s="381"/>
      <c r="EJ56" s="381"/>
      <c r="EK56" s="381"/>
      <c r="EL56" s="381"/>
      <c r="EM56" s="381"/>
      <c r="EN56" s="381"/>
      <c r="EO56" s="381"/>
      <c r="EP56" s="381"/>
      <c r="EQ56" s="381"/>
      <c r="ER56" s="381"/>
      <c r="ES56" s="381"/>
      <c r="ET56" s="381"/>
      <c r="EU56" s="381"/>
      <c r="EV56" s="381"/>
      <c r="EW56" s="381"/>
      <c r="EX56" s="381"/>
      <c r="EY56" s="381"/>
      <c r="EZ56" s="381"/>
      <c r="FA56" s="381"/>
      <c r="FB56" s="381"/>
      <c r="FC56" s="381"/>
      <c r="FD56" s="381"/>
      <c r="FE56" s="381"/>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386" t="s">
        <v>287</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387"/>
      <c r="BE60" s="387"/>
      <c r="BF60" s="387"/>
      <c r="BG60" s="387"/>
      <c r="BH60" s="387"/>
      <c r="BI60" s="387"/>
      <c r="BJ60" s="387"/>
      <c r="BK60" s="387"/>
      <c r="BL60" s="387"/>
      <c r="BM60" s="387"/>
      <c r="BN60" s="387"/>
      <c r="BO60" s="387"/>
      <c r="BP60" s="387"/>
      <c r="BQ60" s="387"/>
      <c r="BR60" s="387"/>
      <c r="BS60" s="387"/>
      <c r="BT60" s="387"/>
      <c r="BU60" s="387"/>
      <c r="BV60" s="387"/>
      <c r="BW60" s="387"/>
      <c r="BX60" s="387"/>
      <c r="BY60" s="387"/>
      <c r="BZ60" s="387"/>
      <c r="CA60" s="387"/>
      <c r="CB60" s="387"/>
      <c r="CC60" s="387"/>
      <c r="CD60" s="387"/>
      <c r="CE60" s="387"/>
      <c r="CF60" s="387"/>
      <c r="CG60" s="387"/>
      <c r="CH60" s="387"/>
      <c r="CI60" s="387"/>
      <c r="CJ60" s="387"/>
      <c r="CK60" s="387"/>
      <c r="CL60" s="387"/>
      <c r="CM60" s="387"/>
      <c r="CN60" s="387"/>
      <c r="CO60" s="387"/>
      <c r="CP60" s="387"/>
      <c r="CQ60" s="387"/>
      <c r="CR60" s="387"/>
      <c r="CS60" s="387"/>
      <c r="CT60" s="387"/>
      <c r="CU60" s="387"/>
      <c r="CV60" s="387"/>
      <c r="CW60" s="387"/>
      <c r="CX60" s="387"/>
      <c r="CY60" s="387"/>
      <c r="CZ60" s="387"/>
      <c r="DA60" s="387"/>
      <c r="DB60" s="387"/>
      <c r="DC60" s="387"/>
      <c r="DD60" s="387"/>
      <c r="DE60" s="387"/>
      <c r="DF60" s="387"/>
      <c r="DG60" s="387"/>
      <c r="DH60" s="387"/>
      <c r="DI60" s="387"/>
      <c r="DJ60" s="387"/>
      <c r="DK60" s="387"/>
      <c r="DL60" s="387"/>
      <c r="DM60" s="387"/>
      <c r="DN60" s="387"/>
      <c r="DO60" s="387"/>
      <c r="DP60" s="387"/>
      <c r="DQ60" s="387"/>
      <c r="DR60" s="387"/>
      <c r="DS60" s="387"/>
      <c r="DT60" s="387"/>
      <c r="DU60" s="387"/>
      <c r="DV60" s="387"/>
      <c r="DW60" s="387"/>
      <c r="DX60" s="387"/>
      <c r="DY60" s="387"/>
      <c r="DZ60" s="387"/>
      <c r="EA60" s="387"/>
      <c r="EB60" s="387"/>
      <c r="EC60" s="387"/>
      <c r="ED60" s="387"/>
      <c r="EE60" s="387"/>
      <c r="EF60" s="387"/>
      <c r="EG60" s="387"/>
      <c r="EH60" s="387"/>
      <c r="EI60" s="387"/>
      <c r="EJ60" s="387"/>
      <c r="EK60" s="387"/>
      <c r="EL60" s="387"/>
      <c r="EM60" s="387"/>
      <c r="EN60" s="387"/>
      <c r="EO60" s="387"/>
      <c r="EP60" s="387"/>
      <c r="EQ60" s="387"/>
      <c r="ER60" s="387"/>
      <c r="ES60" s="387"/>
      <c r="ET60" s="387"/>
      <c r="EU60" s="387"/>
      <c r="EV60" s="387"/>
      <c r="EW60" s="387"/>
      <c r="EX60" s="387"/>
      <c r="EY60" s="387"/>
      <c r="EZ60" s="387"/>
      <c r="FA60" s="387"/>
      <c r="FB60" s="387"/>
      <c r="FC60" s="387"/>
      <c r="FD60" s="387"/>
      <c r="FE60" s="387"/>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xl/worksheets/sheet6.xml><?xml version="1.0" encoding="utf-8"?>
<worksheet xmlns="http://schemas.openxmlformats.org/spreadsheetml/2006/main" xmlns:r="http://schemas.openxmlformats.org/officeDocument/2006/relationships">
  <dimension ref="A3:FE23"/>
  <sheetViews>
    <sheetView zoomScaleSheetLayoutView="100" zoomScalePageLayoutView="0" workbookViewId="0" topLeftCell="A1">
      <selection activeCell="EO24" sqref="EO24"/>
    </sheetView>
  </sheetViews>
  <sheetFormatPr defaultColWidth="0.875" defaultRowHeight="12.75"/>
  <cols>
    <col min="1" max="16384" width="0.875" style="22" customWidth="1"/>
  </cols>
  <sheetData>
    <row r="1" ht="3" customHeight="1"/>
    <row r="3" spans="1:161" s="30" customFormat="1" ht="15.75">
      <c r="A3" s="458" t="s">
        <v>311</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X3" s="458"/>
      <c r="CY3" s="458"/>
      <c r="CZ3" s="458"/>
      <c r="DA3" s="458"/>
      <c r="DB3" s="458"/>
      <c r="DC3" s="458"/>
      <c r="DD3" s="458"/>
      <c r="DE3" s="458"/>
      <c r="DF3" s="458"/>
      <c r="DG3" s="458"/>
      <c r="DH3" s="458"/>
      <c r="DI3" s="458"/>
      <c r="DJ3" s="458"/>
      <c r="DK3" s="458"/>
      <c r="DL3" s="458"/>
      <c r="DM3" s="458"/>
      <c r="DN3" s="458"/>
      <c r="DO3" s="458"/>
      <c r="DP3" s="458"/>
      <c r="DQ3" s="458"/>
      <c r="DR3" s="458"/>
      <c r="DS3" s="458"/>
      <c r="DT3" s="458"/>
      <c r="DU3" s="458"/>
      <c r="DV3" s="458"/>
      <c r="DW3" s="458"/>
      <c r="DX3" s="458"/>
      <c r="DY3" s="458"/>
      <c r="DZ3" s="458"/>
      <c r="EA3" s="458"/>
      <c r="EB3" s="458"/>
      <c r="EC3" s="458"/>
      <c r="ED3" s="458"/>
      <c r="EE3" s="458"/>
      <c r="EF3" s="458"/>
      <c r="EG3" s="458"/>
      <c r="EH3" s="458"/>
      <c r="EI3" s="458"/>
      <c r="EJ3" s="458"/>
      <c r="EK3" s="458"/>
      <c r="EL3" s="458"/>
      <c r="EM3" s="458"/>
      <c r="EN3" s="458"/>
      <c r="EO3" s="458"/>
      <c r="EP3" s="458"/>
      <c r="EQ3" s="458"/>
      <c r="ER3" s="458"/>
      <c r="ES3" s="458"/>
      <c r="ET3" s="458"/>
      <c r="EU3" s="458"/>
      <c r="EV3" s="458"/>
      <c r="EW3" s="458"/>
      <c r="EX3" s="458"/>
      <c r="EY3" s="458"/>
      <c r="EZ3" s="458"/>
      <c r="FA3" s="458"/>
      <c r="FB3" s="458"/>
      <c r="FC3" s="458"/>
      <c r="FD3" s="458"/>
      <c r="FE3" s="458"/>
    </row>
    <row r="5" spans="1:161" s="26" customFormat="1" ht="15">
      <c r="A5" s="459" t="s">
        <v>421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459"/>
      <c r="DA5" s="459"/>
      <c r="DB5" s="459"/>
      <c r="DC5" s="459"/>
      <c r="DD5" s="459"/>
      <c r="DE5" s="459"/>
      <c r="DF5" s="459"/>
      <c r="DG5" s="459"/>
      <c r="DH5" s="459"/>
      <c r="DI5" s="459"/>
      <c r="DJ5" s="459"/>
      <c r="DK5" s="459"/>
      <c r="DL5" s="459"/>
      <c r="DM5" s="459"/>
      <c r="DN5" s="459"/>
      <c r="DO5" s="459"/>
      <c r="DP5" s="459"/>
      <c r="DQ5" s="459"/>
      <c r="DR5" s="459"/>
      <c r="DS5" s="459"/>
      <c r="DT5" s="459"/>
      <c r="DU5" s="459"/>
      <c r="DV5" s="459"/>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row>
    <row r="6" ht="6" customHeight="1"/>
    <row r="7" spans="1:161" s="27" customFormat="1" ht="14.25">
      <c r="A7" s="27" t="s">
        <v>310</v>
      </c>
      <c r="X7" s="456" t="s">
        <v>87</v>
      </c>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6"/>
      <c r="DI7" s="456"/>
      <c r="DJ7" s="456"/>
      <c r="DK7" s="456"/>
      <c r="DL7" s="456"/>
      <c r="DM7" s="456"/>
      <c r="DN7" s="456"/>
      <c r="DO7" s="456"/>
      <c r="DP7" s="456"/>
      <c r="DQ7" s="456"/>
      <c r="DR7" s="456"/>
      <c r="DS7" s="456"/>
      <c r="DT7" s="456"/>
      <c r="DU7" s="456"/>
      <c r="DV7" s="456"/>
      <c r="DW7" s="456"/>
      <c r="DX7" s="456"/>
      <c r="DY7" s="456"/>
      <c r="DZ7" s="456"/>
      <c r="EA7" s="456"/>
      <c r="EB7" s="456"/>
      <c r="EC7" s="456"/>
      <c r="ED7" s="456"/>
      <c r="EE7" s="456"/>
      <c r="EF7" s="456"/>
      <c r="EG7" s="456"/>
      <c r="EH7" s="456"/>
      <c r="EI7" s="456"/>
      <c r="EJ7" s="456"/>
      <c r="EK7" s="456"/>
      <c r="EL7" s="456"/>
      <c r="EM7" s="456"/>
      <c r="EN7" s="456"/>
      <c r="EO7" s="456"/>
      <c r="EP7" s="456"/>
      <c r="EQ7" s="456"/>
      <c r="ER7" s="456"/>
      <c r="ES7" s="456"/>
      <c r="ET7" s="456"/>
      <c r="EU7" s="456"/>
      <c r="EV7" s="456"/>
      <c r="EW7" s="456"/>
      <c r="EX7" s="456"/>
      <c r="EY7" s="456"/>
      <c r="EZ7" s="456"/>
      <c r="FA7" s="456"/>
      <c r="FB7" s="456"/>
      <c r="FC7" s="456"/>
      <c r="FD7" s="456"/>
      <c r="FE7" s="456"/>
    </row>
    <row r="8" spans="24:161" s="27" customFormat="1" ht="6" customHeight="1">
      <c r="X8" s="29"/>
      <c r="Y8" s="29"/>
      <c r="Z8" s="29"/>
      <c r="AA8" s="29"/>
      <c r="AB8" s="29"/>
      <c r="AC8" s="29"/>
      <c r="AD8" s="29"/>
      <c r="AE8" s="29"/>
      <c r="AF8" s="29"/>
      <c r="AG8" s="29"/>
      <c r="AH8" s="29"/>
      <c r="AI8" s="29"/>
      <c r="AJ8" s="29"/>
      <c r="AK8" s="29"/>
      <c r="AL8" s="29"/>
      <c r="AM8" s="29"/>
      <c r="AN8" s="29"/>
      <c r="AO8" s="29"/>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row>
    <row r="9" spans="1:161" s="27" customFormat="1" ht="24" customHeight="1">
      <c r="A9" s="461" t="s">
        <v>309</v>
      </c>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0" t="s">
        <v>308</v>
      </c>
      <c r="AQ9" s="460"/>
      <c r="AR9" s="460"/>
      <c r="AS9" s="460"/>
      <c r="AT9" s="460"/>
      <c r="AU9" s="460"/>
      <c r="AV9" s="460"/>
      <c r="AW9" s="460"/>
      <c r="AX9" s="460"/>
      <c r="AY9" s="460"/>
      <c r="AZ9" s="460"/>
      <c r="BA9" s="460"/>
      <c r="BB9" s="460"/>
      <c r="BC9" s="460"/>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460"/>
      <c r="CF9" s="460"/>
      <c r="CG9" s="460"/>
      <c r="CH9" s="460"/>
      <c r="CI9" s="460"/>
      <c r="CJ9" s="460"/>
      <c r="CK9" s="460"/>
      <c r="CL9" s="460"/>
      <c r="CM9" s="460"/>
      <c r="CN9" s="460"/>
      <c r="CO9" s="460"/>
      <c r="CP9" s="460"/>
      <c r="CQ9" s="460"/>
      <c r="CR9" s="460"/>
      <c r="CS9" s="460"/>
      <c r="CT9" s="460"/>
      <c r="CU9" s="460"/>
      <c r="CV9" s="460"/>
      <c r="CW9" s="460"/>
      <c r="CX9" s="460"/>
      <c r="CY9" s="460"/>
      <c r="CZ9" s="460"/>
      <c r="DA9" s="460"/>
      <c r="DB9" s="460"/>
      <c r="DC9" s="460"/>
      <c r="DD9" s="460"/>
      <c r="DE9" s="460"/>
      <c r="DF9" s="460"/>
      <c r="DG9" s="460"/>
      <c r="DH9" s="460"/>
      <c r="DI9" s="460"/>
      <c r="DJ9" s="460"/>
      <c r="DK9" s="460"/>
      <c r="DL9" s="460"/>
      <c r="DM9" s="460"/>
      <c r="DN9" s="460"/>
      <c r="DO9" s="460"/>
      <c r="DP9" s="460"/>
      <c r="DQ9" s="460"/>
      <c r="DR9" s="460"/>
      <c r="DS9" s="460"/>
      <c r="DT9" s="460"/>
      <c r="DU9" s="460"/>
      <c r="DV9" s="460"/>
      <c r="DW9" s="460"/>
      <c r="DX9" s="460"/>
      <c r="DY9" s="460"/>
      <c r="DZ9" s="460"/>
      <c r="EA9" s="460"/>
      <c r="EB9" s="460"/>
      <c r="EC9" s="460"/>
      <c r="ED9" s="460"/>
      <c r="EE9" s="460"/>
      <c r="EF9" s="460"/>
      <c r="EG9" s="460"/>
      <c r="EH9" s="460"/>
      <c r="EI9" s="460"/>
      <c r="EJ9" s="460"/>
      <c r="EK9" s="460"/>
      <c r="EL9" s="460"/>
      <c r="EM9" s="460"/>
      <c r="EN9" s="460"/>
      <c r="EO9" s="460"/>
      <c r="EP9" s="460"/>
      <c r="EQ9" s="460"/>
      <c r="ER9" s="460"/>
      <c r="ES9" s="460"/>
      <c r="ET9" s="460"/>
      <c r="EU9" s="460"/>
      <c r="EV9" s="460"/>
      <c r="EW9" s="460"/>
      <c r="EX9" s="460"/>
      <c r="EY9" s="460"/>
      <c r="EZ9" s="460"/>
      <c r="FA9" s="460"/>
      <c r="FB9" s="460"/>
      <c r="FC9" s="460"/>
      <c r="FD9" s="460"/>
      <c r="FE9" s="460"/>
    </row>
    <row r="10" ht="9.75" customHeight="1"/>
    <row r="11" spans="1:161" s="26" customFormat="1" ht="15">
      <c r="A11" s="459" t="s">
        <v>307</v>
      </c>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EY11" s="459"/>
      <c r="EZ11" s="459"/>
      <c r="FA11" s="459"/>
      <c r="FB11" s="459"/>
      <c r="FC11" s="459"/>
      <c r="FD11" s="459"/>
      <c r="FE11" s="459"/>
    </row>
    <row r="12" ht="10.5" customHeight="1"/>
    <row r="13" spans="1:161" s="25" customFormat="1" ht="13.5" customHeight="1">
      <c r="A13" s="442" t="s">
        <v>306</v>
      </c>
      <c r="B13" s="443"/>
      <c r="C13" s="443"/>
      <c r="D13" s="443"/>
      <c r="E13" s="443"/>
      <c r="F13" s="444"/>
      <c r="G13" s="442" t="s">
        <v>305</v>
      </c>
      <c r="H13" s="443"/>
      <c r="I13" s="443"/>
      <c r="J13" s="443"/>
      <c r="K13" s="443"/>
      <c r="L13" s="443"/>
      <c r="M13" s="443"/>
      <c r="N13" s="443"/>
      <c r="O13" s="443"/>
      <c r="P13" s="443"/>
      <c r="Q13" s="443"/>
      <c r="R13" s="443"/>
      <c r="S13" s="443"/>
      <c r="T13" s="443"/>
      <c r="U13" s="443"/>
      <c r="V13" s="443"/>
      <c r="W13" s="443"/>
      <c r="X13" s="444"/>
      <c r="Y13" s="442" t="s">
        <v>304</v>
      </c>
      <c r="Z13" s="443"/>
      <c r="AA13" s="443"/>
      <c r="AB13" s="443"/>
      <c r="AC13" s="443"/>
      <c r="AD13" s="443"/>
      <c r="AE13" s="443"/>
      <c r="AF13" s="443"/>
      <c r="AG13" s="443"/>
      <c r="AH13" s="443"/>
      <c r="AI13" s="443"/>
      <c r="AJ13" s="443"/>
      <c r="AK13" s="443"/>
      <c r="AL13" s="443"/>
      <c r="AM13" s="443"/>
      <c r="AN13" s="444"/>
      <c r="AO13" s="462" t="s">
        <v>303</v>
      </c>
      <c r="AP13" s="463"/>
      <c r="AQ13" s="463"/>
      <c r="AR13" s="463"/>
      <c r="AS13" s="463"/>
      <c r="AT13" s="463"/>
      <c r="AU13" s="463"/>
      <c r="AV13" s="463"/>
      <c r="AW13" s="463"/>
      <c r="AX13" s="463"/>
      <c r="AY13" s="463"/>
      <c r="AZ13" s="463"/>
      <c r="BA13" s="463"/>
      <c r="BB13" s="463"/>
      <c r="BC13" s="463"/>
      <c r="BD13" s="463"/>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3"/>
      <c r="CT13" s="463"/>
      <c r="CU13" s="463"/>
      <c r="CV13" s="463"/>
      <c r="CW13" s="463"/>
      <c r="CX13" s="463"/>
      <c r="CY13" s="463"/>
      <c r="CZ13" s="463"/>
      <c r="DA13" s="463"/>
      <c r="DB13" s="463"/>
      <c r="DC13" s="463"/>
      <c r="DD13" s="463"/>
      <c r="DE13" s="463"/>
      <c r="DF13" s="463"/>
      <c r="DG13" s="463"/>
      <c r="DH13" s="464"/>
      <c r="DI13" s="442" t="s">
        <v>302</v>
      </c>
      <c r="DJ13" s="443"/>
      <c r="DK13" s="443"/>
      <c r="DL13" s="443"/>
      <c r="DM13" s="443"/>
      <c r="DN13" s="443"/>
      <c r="DO13" s="443"/>
      <c r="DP13" s="443"/>
      <c r="DQ13" s="443"/>
      <c r="DR13" s="443"/>
      <c r="DS13" s="443"/>
      <c r="DT13" s="443"/>
      <c r="DU13" s="443"/>
      <c r="DV13" s="443"/>
      <c r="DW13" s="443"/>
      <c r="DX13" s="444"/>
      <c r="DY13" s="442" t="s">
        <v>301</v>
      </c>
      <c r="DZ13" s="443"/>
      <c r="EA13" s="443"/>
      <c r="EB13" s="443"/>
      <c r="EC13" s="443"/>
      <c r="ED13" s="443"/>
      <c r="EE13" s="443"/>
      <c r="EF13" s="443"/>
      <c r="EG13" s="443"/>
      <c r="EH13" s="443"/>
      <c r="EI13" s="443"/>
      <c r="EJ13" s="443"/>
      <c r="EK13" s="443"/>
      <c r="EL13" s="443"/>
      <c r="EM13" s="443"/>
      <c r="EN13" s="444"/>
      <c r="EO13" s="442" t="s">
        <v>300</v>
      </c>
      <c r="EP13" s="443"/>
      <c r="EQ13" s="443"/>
      <c r="ER13" s="443"/>
      <c r="ES13" s="443"/>
      <c r="ET13" s="443"/>
      <c r="EU13" s="443"/>
      <c r="EV13" s="443"/>
      <c r="EW13" s="443"/>
      <c r="EX13" s="443"/>
      <c r="EY13" s="443"/>
      <c r="EZ13" s="443"/>
      <c r="FA13" s="443"/>
      <c r="FB13" s="443"/>
      <c r="FC13" s="443"/>
      <c r="FD13" s="443"/>
      <c r="FE13" s="444"/>
    </row>
    <row r="14" spans="1:161" s="25" customFormat="1" ht="13.5" customHeight="1">
      <c r="A14" s="445"/>
      <c r="B14" s="446"/>
      <c r="C14" s="446"/>
      <c r="D14" s="446"/>
      <c r="E14" s="446"/>
      <c r="F14" s="447"/>
      <c r="G14" s="445"/>
      <c r="H14" s="446"/>
      <c r="I14" s="446"/>
      <c r="J14" s="446"/>
      <c r="K14" s="446"/>
      <c r="L14" s="446"/>
      <c r="M14" s="446"/>
      <c r="N14" s="446"/>
      <c r="O14" s="446"/>
      <c r="P14" s="446"/>
      <c r="Q14" s="446"/>
      <c r="R14" s="446"/>
      <c r="S14" s="446"/>
      <c r="T14" s="446"/>
      <c r="U14" s="446"/>
      <c r="V14" s="446"/>
      <c r="W14" s="446"/>
      <c r="X14" s="447"/>
      <c r="Y14" s="445"/>
      <c r="Z14" s="446"/>
      <c r="AA14" s="446"/>
      <c r="AB14" s="446"/>
      <c r="AC14" s="446"/>
      <c r="AD14" s="446"/>
      <c r="AE14" s="446"/>
      <c r="AF14" s="446"/>
      <c r="AG14" s="446"/>
      <c r="AH14" s="446"/>
      <c r="AI14" s="446"/>
      <c r="AJ14" s="446"/>
      <c r="AK14" s="446"/>
      <c r="AL14" s="446"/>
      <c r="AM14" s="446"/>
      <c r="AN14" s="447"/>
      <c r="AO14" s="442" t="s">
        <v>299</v>
      </c>
      <c r="AP14" s="443"/>
      <c r="AQ14" s="443"/>
      <c r="AR14" s="443"/>
      <c r="AS14" s="443"/>
      <c r="AT14" s="443"/>
      <c r="AU14" s="443"/>
      <c r="AV14" s="443"/>
      <c r="AW14" s="443"/>
      <c r="AX14" s="443"/>
      <c r="AY14" s="443"/>
      <c r="AZ14" s="443"/>
      <c r="BA14" s="443"/>
      <c r="BB14" s="443"/>
      <c r="BC14" s="443"/>
      <c r="BD14" s="443"/>
      <c r="BE14" s="444"/>
      <c r="BF14" s="462" t="s">
        <v>54</v>
      </c>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3"/>
      <c r="CV14" s="463"/>
      <c r="CW14" s="463"/>
      <c r="CX14" s="463"/>
      <c r="CY14" s="463"/>
      <c r="CZ14" s="463"/>
      <c r="DA14" s="463"/>
      <c r="DB14" s="463"/>
      <c r="DC14" s="463"/>
      <c r="DD14" s="463"/>
      <c r="DE14" s="463"/>
      <c r="DF14" s="463"/>
      <c r="DG14" s="463"/>
      <c r="DH14" s="464"/>
      <c r="DI14" s="445"/>
      <c r="DJ14" s="446"/>
      <c r="DK14" s="446"/>
      <c r="DL14" s="446"/>
      <c r="DM14" s="446"/>
      <c r="DN14" s="446"/>
      <c r="DO14" s="446"/>
      <c r="DP14" s="446"/>
      <c r="DQ14" s="446"/>
      <c r="DR14" s="446"/>
      <c r="DS14" s="446"/>
      <c r="DT14" s="446"/>
      <c r="DU14" s="446"/>
      <c r="DV14" s="446"/>
      <c r="DW14" s="446"/>
      <c r="DX14" s="447"/>
      <c r="DY14" s="445"/>
      <c r="DZ14" s="446"/>
      <c r="EA14" s="446"/>
      <c r="EB14" s="446"/>
      <c r="EC14" s="446"/>
      <c r="ED14" s="446"/>
      <c r="EE14" s="446"/>
      <c r="EF14" s="446"/>
      <c r="EG14" s="446"/>
      <c r="EH14" s="446"/>
      <c r="EI14" s="446"/>
      <c r="EJ14" s="446"/>
      <c r="EK14" s="446"/>
      <c r="EL14" s="446"/>
      <c r="EM14" s="446"/>
      <c r="EN14" s="447"/>
      <c r="EO14" s="445"/>
      <c r="EP14" s="446"/>
      <c r="EQ14" s="446"/>
      <c r="ER14" s="446"/>
      <c r="ES14" s="446"/>
      <c r="ET14" s="446"/>
      <c r="EU14" s="446"/>
      <c r="EV14" s="446"/>
      <c r="EW14" s="446"/>
      <c r="EX14" s="446"/>
      <c r="EY14" s="446"/>
      <c r="EZ14" s="446"/>
      <c r="FA14" s="446"/>
      <c r="FB14" s="446"/>
      <c r="FC14" s="446"/>
      <c r="FD14" s="446"/>
      <c r="FE14" s="447"/>
    </row>
    <row r="15" spans="1:161" s="25" customFormat="1" ht="39.75" customHeight="1">
      <c r="A15" s="448"/>
      <c r="B15" s="449"/>
      <c r="C15" s="449"/>
      <c r="D15" s="449"/>
      <c r="E15" s="449"/>
      <c r="F15" s="450"/>
      <c r="G15" s="448"/>
      <c r="H15" s="449"/>
      <c r="I15" s="449"/>
      <c r="J15" s="449"/>
      <c r="K15" s="449"/>
      <c r="L15" s="449"/>
      <c r="M15" s="449"/>
      <c r="N15" s="449"/>
      <c r="O15" s="449"/>
      <c r="P15" s="449"/>
      <c r="Q15" s="449"/>
      <c r="R15" s="449"/>
      <c r="S15" s="449"/>
      <c r="T15" s="449"/>
      <c r="U15" s="449"/>
      <c r="V15" s="449"/>
      <c r="W15" s="449"/>
      <c r="X15" s="450"/>
      <c r="Y15" s="448"/>
      <c r="Z15" s="449"/>
      <c r="AA15" s="449"/>
      <c r="AB15" s="449"/>
      <c r="AC15" s="449"/>
      <c r="AD15" s="449"/>
      <c r="AE15" s="449"/>
      <c r="AF15" s="449"/>
      <c r="AG15" s="449"/>
      <c r="AH15" s="449"/>
      <c r="AI15" s="449"/>
      <c r="AJ15" s="449"/>
      <c r="AK15" s="449"/>
      <c r="AL15" s="449"/>
      <c r="AM15" s="449"/>
      <c r="AN15" s="450"/>
      <c r="AO15" s="448"/>
      <c r="AP15" s="449"/>
      <c r="AQ15" s="449"/>
      <c r="AR15" s="449"/>
      <c r="AS15" s="449"/>
      <c r="AT15" s="449"/>
      <c r="AU15" s="449"/>
      <c r="AV15" s="449"/>
      <c r="AW15" s="449"/>
      <c r="AX15" s="449"/>
      <c r="AY15" s="449"/>
      <c r="AZ15" s="449"/>
      <c r="BA15" s="449"/>
      <c r="BB15" s="449"/>
      <c r="BC15" s="449"/>
      <c r="BD15" s="449"/>
      <c r="BE15" s="450"/>
      <c r="BF15" s="455" t="s">
        <v>298</v>
      </c>
      <c r="BG15" s="455"/>
      <c r="BH15" s="455"/>
      <c r="BI15" s="455"/>
      <c r="BJ15" s="455"/>
      <c r="BK15" s="455"/>
      <c r="BL15" s="455"/>
      <c r="BM15" s="455"/>
      <c r="BN15" s="455"/>
      <c r="BO15" s="455"/>
      <c r="BP15" s="455"/>
      <c r="BQ15" s="455"/>
      <c r="BR15" s="455"/>
      <c r="BS15" s="455"/>
      <c r="BT15" s="455"/>
      <c r="BU15" s="455"/>
      <c r="BV15" s="455"/>
      <c r="BW15" s="455"/>
      <c r="BX15" s="455" t="s">
        <v>297</v>
      </c>
      <c r="BY15" s="455"/>
      <c r="BZ15" s="455"/>
      <c r="CA15" s="455"/>
      <c r="CB15" s="455"/>
      <c r="CC15" s="455"/>
      <c r="CD15" s="455"/>
      <c r="CE15" s="455"/>
      <c r="CF15" s="455"/>
      <c r="CG15" s="455"/>
      <c r="CH15" s="455"/>
      <c r="CI15" s="455"/>
      <c r="CJ15" s="455"/>
      <c r="CK15" s="455"/>
      <c r="CL15" s="455"/>
      <c r="CM15" s="455"/>
      <c r="CN15" s="455"/>
      <c r="CO15" s="455"/>
      <c r="CP15" s="455"/>
      <c r="CQ15" s="455" t="s">
        <v>296</v>
      </c>
      <c r="CR15" s="455"/>
      <c r="CS15" s="455"/>
      <c r="CT15" s="455"/>
      <c r="CU15" s="455"/>
      <c r="CV15" s="455"/>
      <c r="CW15" s="455"/>
      <c r="CX15" s="455"/>
      <c r="CY15" s="455"/>
      <c r="CZ15" s="455"/>
      <c r="DA15" s="455"/>
      <c r="DB15" s="455"/>
      <c r="DC15" s="455"/>
      <c r="DD15" s="455"/>
      <c r="DE15" s="455"/>
      <c r="DF15" s="455"/>
      <c r="DG15" s="455"/>
      <c r="DH15" s="455"/>
      <c r="DI15" s="448"/>
      <c r="DJ15" s="449"/>
      <c r="DK15" s="449"/>
      <c r="DL15" s="449"/>
      <c r="DM15" s="449"/>
      <c r="DN15" s="449"/>
      <c r="DO15" s="449"/>
      <c r="DP15" s="449"/>
      <c r="DQ15" s="449"/>
      <c r="DR15" s="449"/>
      <c r="DS15" s="449"/>
      <c r="DT15" s="449"/>
      <c r="DU15" s="449"/>
      <c r="DV15" s="449"/>
      <c r="DW15" s="449"/>
      <c r="DX15" s="450"/>
      <c r="DY15" s="448"/>
      <c r="DZ15" s="449"/>
      <c r="EA15" s="449"/>
      <c r="EB15" s="449"/>
      <c r="EC15" s="449"/>
      <c r="ED15" s="449"/>
      <c r="EE15" s="449"/>
      <c r="EF15" s="449"/>
      <c r="EG15" s="449"/>
      <c r="EH15" s="449"/>
      <c r="EI15" s="449"/>
      <c r="EJ15" s="449"/>
      <c r="EK15" s="449"/>
      <c r="EL15" s="449"/>
      <c r="EM15" s="449"/>
      <c r="EN15" s="450"/>
      <c r="EO15" s="448"/>
      <c r="EP15" s="449"/>
      <c r="EQ15" s="449"/>
      <c r="ER15" s="449"/>
      <c r="ES15" s="449"/>
      <c r="ET15" s="449"/>
      <c r="EU15" s="449"/>
      <c r="EV15" s="449"/>
      <c r="EW15" s="449"/>
      <c r="EX15" s="449"/>
      <c r="EY15" s="449"/>
      <c r="EZ15" s="449"/>
      <c r="FA15" s="449"/>
      <c r="FB15" s="449"/>
      <c r="FC15" s="449"/>
      <c r="FD15" s="449"/>
      <c r="FE15" s="450"/>
    </row>
    <row r="16" spans="1:161" s="24" customFormat="1" ht="12.75">
      <c r="A16" s="453">
        <v>1</v>
      </c>
      <c r="B16" s="453"/>
      <c r="C16" s="453"/>
      <c r="D16" s="453"/>
      <c r="E16" s="453"/>
      <c r="F16" s="453"/>
      <c r="G16" s="453">
        <v>2</v>
      </c>
      <c r="H16" s="453"/>
      <c r="I16" s="453"/>
      <c r="J16" s="453"/>
      <c r="K16" s="453"/>
      <c r="L16" s="453"/>
      <c r="M16" s="453"/>
      <c r="N16" s="453"/>
      <c r="O16" s="453"/>
      <c r="P16" s="453"/>
      <c r="Q16" s="453"/>
      <c r="R16" s="453"/>
      <c r="S16" s="453"/>
      <c r="T16" s="453"/>
      <c r="U16" s="453"/>
      <c r="V16" s="453"/>
      <c r="W16" s="453"/>
      <c r="X16" s="453"/>
      <c r="Y16" s="453">
        <v>3</v>
      </c>
      <c r="Z16" s="453"/>
      <c r="AA16" s="453"/>
      <c r="AB16" s="453"/>
      <c r="AC16" s="453"/>
      <c r="AD16" s="453"/>
      <c r="AE16" s="453"/>
      <c r="AF16" s="453"/>
      <c r="AG16" s="453"/>
      <c r="AH16" s="453"/>
      <c r="AI16" s="453"/>
      <c r="AJ16" s="453"/>
      <c r="AK16" s="453"/>
      <c r="AL16" s="453"/>
      <c r="AM16" s="453"/>
      <c r="AN16" s="453"/>
      <c r="AO16" s="453">
        <v>4</v>
      </c>
      <c r="AP16" s="453"/>
      <c r="AQ16" s="453"/>
      <c r="AR16" s="453"/>
      <c r="AS16" s="453"/>
      <c r="AT16" s="453"/>
      <c r="AU16" s="453"/>
      <c r="AV16" s="453"/>
      <c r="AW16" s="453"/>
      <c r="AX16" s="453"/>
      <c r="AY16" s="453"/>
      <c r="AZ16" s="453"/>
      <c r="BA16" s="453"/>
      <c r="BB16" s="453"/>
      <c r="BC16" s="453"/>
      <c r="BD16" s="453"/>
      <c r="BE16" s="453"/>
      <c r="BF16" s="453">
        <v>5</v>
      </c>
      <c r="BG16" s="453"/>
      <c r="BH16" s="453"/>
      <c r="BI16" s="453"/>
      <c r="BJ16" s="453"/>
      <c r="BK16" s="453"/>
      <c r="BL16" s="453"/>
      <c r="BM16" s="453"/>
      <c r="BN16" s="453"/>
      <c r="BO16" s="453"/>
      <c r="BP16" s="453"/>
      <c r="BQ16" s="453"/>
      <c r="BR16" s="453"/>
      <c r="BS16" s="453"/>
      <c r="BT16" s="453"/>
      <c r="BU16" s="453"/>
      <c r="BV16" s="453"/>
      <c r="BW16" s="453"/>
      <c r="BX16" s="453">
        <v>6</v>
      </c>
      <c r="BY16" s="453"/>
      <c r="BZ16" s="453"/>
      <c r="CA16" s="453"/>
      <c r="CB16" s="453"/>
      <c r="CC16" s="453"/>
      <c r="CD16" s="453"/>
      <c r="CE16" s="453"/>
      <c r="CF16" s="453"/>
      <c r="CG16" s="453"/>
      <c r="CH16" s="453"/>
      <c r="CI16" s="453"/>
      <c r="CJ16" s="453"/>
      <c r="CK16" s="453"/>
      <c r="CL16" s="453"/>
      <c r="CM16" s="453"/>
      <c r="CN16" s="453"/>
      <c r="CO16" s="453"/>
      <c r="CP16" s="453"/>
      <c r="CQ16" s="453">
        <v>7</v>
      </c>
      <c r="CR16" s="453"/>
      <c r="CS16" s="453"/>
      <c r="CT16" s="453"/>
      <c r="CU16" s="453"/>
      <c r="CV16" s="453"/>
      <c r="CW16" s="453"/>
      <c r="CX16" s="453"/>
      <c r="CY16" s="453"/>
      <c r="CZ16" s="453"/>
      <c r="DA16" s="453"/>
      <c r="DB16" s="453"/>
      <c r="DC16" s="453"/>
      <c r="DD16" s="453"/>
      <c r="DE16" s="453"/>
      <c r="DF16" s="453"/>
      <c r="DG16" s="453"/>
      <c r="DH16" s="453"/>
      <c r="DI16" s="453">
        <v>8</v>
      </c>
      <c r="DJ16" s="453"/>
      <c r="DK16" s="453"/>
      <c r="DL16" s="453"/>
      <c r="DM16" s="453"/>
      <c r="DN16" s="453"/>
      <c r="DO16" s="453"/>
      <c r="DP16" s="453"/>
      <c r="DQ16" s="453"/>
      <c r="DR16" s="453"/>
      <c r="DS16" s="453"/>
      <c r="DT16" s="453"/>
      <c r="DU16" s="453"/>
      <c r="DV16" s="453"/>
      <c r="DW16" s="453"/>
      <c r="DX16" s="453"/>
      <c r="DY16" s="453">
        <v>9</v>
      </c>
      <c r="DZ16" s="453"/>
      <c r="EA16" s="453"/>
      <c r="EB16" s="453"/>
      <c r="EC16" s="453"/>
      <c r="ED16" s="453"/>
      <c r="EE16" s="453"/>
      <c r="EF16" s="453"/>
      <c r="EG16" s="453"/>
      <c r="EH16" s="453"/>
      <c r="EI16" s="453"/>
      <c r="EJ16" s="453"/>
      <c r="EK16" s="453"/>
      <c r="EL16" s="453"/>
      <c r="EM16" s="453"/>
      <c r="EN16" s="453"/>
      <c r="EO16" s="453">
        <v>10</v>
      </c>
      <c r="EP16" s="453"/>
      <c r="EQ16" s="453"/>
      <c r="ER16" s="453"/>
      <c r="ES16" s="453"/>
      <c r="ET16" s="453"/>
      <c r="EU16" s="453"/>
      <c r="EV16" s="453"/>
      <c r="EW16" s="453"/>
      <c r="EX16" s="453"/>
      <c r="EY16" s="453"/>
      <c r="EZ16" s="453"/>
      <c r="FA16" s="453"/>
      <c r="FB16" s="453"/>
      <c r="FC16" s="453"/>
      <c r="FD16" s="453"/>
      <c r="FE16" s="453"/>
    </row>
    <row r="17" spans="1:161" s="23" customFormat="1" ht="24.75" customHeight="1" hidden="1">
      <c r="A17" s="452"/>
      <c r="B17" s="452"/>
      <c r="C17" s="452"/>
      <c r="D17" s="452"/>
      <c r="E17" s="452"/>
      <c r="F17" s="452"/>
      <c r="G17" s="454"/>
      <c r="H17" s="454"/>
      <c r="I17" s="454"/>
      <c r="J17" s="454"/>
      <c r="K17" s="454"/>
      <c r="L17" s="454"/>
      <c r="M17" s="454"/>
      <c r="N17" s="454"/>
      <c r="O17" s="454"/>
      <c r="P17" s="454"/>
      <c r="Q17" s="454"/>
      <c r="R17" s="454"/>
      <c r="S17" s="454"/>
      <c r="T17" s="454"/>
      <c r="U17" s="454"/>
      <c r="V17" s="454"/>
      <c r="W17" s="454"/>
      <c r="X17" s="454"/>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c r="CZ17" s="451"/>
      <c r="DA17" s="451"/>
      <c r="DB17" s="451"/>
      <c r="DC17" s="451"/>
      <c r="DD17" s="451"/>
      <c r="DE17" s="451"/>
      <c r="DF17" s="451"/>
      <c r="DG17" s="451"/>
      <c r="DH17" s="451"/>
      <c r="DI17" s="451"/>
      <c r="DJ17" s="451"/>
      <c r="DK17" s="451"/>
      <c r="DL17" s="451"/>
      <c r="DM17" s="451"/>
      <c r="DN17" s="451"/>
      <c r="DO17" s="451"/>
      <c r="DP17" s="451"/>
      <c r="DQ17" s="451"/>
      <c r="DR17" s="451"/>
      <c r="DS17" s="451"/>
      <c r="DT17" s="451"/>
      <c r="DU17" s="451"/>
      <c r="DV17" s="451"/>
      <c r="DW17" s="451"/>
      <c r="DX17" s="451"/>
      <c r="DY17" s="451"/>
      <c r="DZ17" s="451"/>
      <c r="EA17" s="451"/>
      <c r="EB17" s="451"/>
      <c r="EC17" s="451"/>
      <c r="ED17" s="451"/>
      <c r="EE17" s="451"/>
      <c r="EF17" s="451"/>
      <c r="EG17" s="451"/>
      <c r="EH17" s="451"/>
      <c r="EI17" s="451"/>
      <c r="EJ17" s="451"/>
      <c r="EK17" s="451"/>
      <c r="EL17" s="451"/>
      <c r="EM17" s="451"/>
      <c r="EN17" s="451"/>
      <c r="EO17" s="457"/>
      <c r="EP17" s="457"/>
      <c r="EQ17" s="457"/>
      <c r="ER17" s="457"/>
      <c r="ES17" s="457"/>
      <c r="ET17" s="457"/>
      <c r="EU17" s="457"/>
      <c r="EV17" s="457"/>
      <c r="EW17" s="457"/>
      <c r="EX17" s="457"/>
      <c r="EY17" s="457"/>
      <c r="EZ17" s="457"/>
      <c r="FA17" s="457"/>
      <c r="FB17" s="457"/>
      <c r="FC17" s="457"/>
      <c r="FD17" s="457"/>
      <c r="FE17" s="457"/>
    </row>
    <row r="18" spans="1:161" s="23" customFormat="1" ht="24.75" customHeight="1" hidden="1">
      <c r="A18" s="452"/>
      <c r="B18" s="452"/>
      <c r="C18" s="452"/>
      <c r="D18" s="452"/>
      <c r="E18" s="452"/>
      <c r="F18" s="452"/>
      <c r="G18" s="454"/>
      <c r="H18" s="454"/>
      <c r="I18" s="454"/>
      <c r="J18" s="454"/>
      <c r="K18" s="454"/>
      <c r="L18" s="454"/>
      <c r="M18" s="454"/>
      <c r="N18" s="454"/>
      <c r="O18" s="454"/>
      <c r="P18" s="454"/>
      <c r="Q18" s="454"/>
      <c r="R18" s="454"/>
      <c r="S18" s="454"/>
      <c r="T18" s="454"/>
      <c r="U18" s="454"/>
      <c r="V18" s="454"/>
      <c r="W18" s="454"/>
      <c r="X18" s="454"/>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c r="DN18" s="451"/>
      <c r="DO18" s="451"/>
      <c r="DP18" s="451"/>
      <c r="DQ18" s="451"/>
      <c r="DR18" s="451"/>
      <c r="DS18" s="451"/>
      <c r="DT18" s="451"/>
      <c r="DU18" s="451"/>
      <c r="DV18" s="451"/>
      <c r="DW18" s="451"/>
      <c r="DX18" s="451"/>
      <c r="DY18" s="451"/>
      <c r="DZ18" s="451"/>
      <c r="EA18" s="451"/>
      <c r="EB18" s="451"/>
      <c r="EC18" s="451"/>
      <c r="ED18" s="451"/>
      <c r="EE18" s="451"/>
      <c r="EF18" s="451"/>
      <c r="EG18" s="451"/>
      <c r="EH18" s="451"/>
      <c r="EI18" s="451"/>
      <c r="EJ18" s="451"/>
      <c r="EK18" s="451"/>
      <c r="EL18" s="451"/>
      <c r="EM18" s="451"/>
      <c r="EN18" s="451"/>
      <c r="EO18" s="457"/>
      <c r="EP18" s="457"/>
      <c r="EQ18" s="457"/>
      <c r="ER18" s="457"/>
      <c r="ES18" s="457"/>
      <c r="ET18" s="457"/>
      <c r="EU18" s="457"/>
      <c r="EV18" s="457"/>
      <c r="EW18" s="457"/>
      <c r="EX18" s="457"/>
      <c r="EY18" s="457"/>
      <c r="EZ18" s="457"/>
      <c r="FA18" s="457"/>
      <c r="FB18" s="457"/>
      <c r="FC18" s="457"/>
      <c r="FD18" s="457"/>
      <c r="FE18" s="457"/>
    </row>
    <row r="19" spans="1:161" s="23" customFormat="1" ht="24.75" customHeight="1" hidden="1">
      <c r="A19" s="452"/>
      <c r="B19" s="452"/>
      <c r="C19" s="452"/>
      <c r="D19" s="452"/>
      <c r="E19" s="452"/>
      <c r="F19" s="452"/>
      <c r="G19" s="454"/>
      <c r="H19" s="454"/>
      <c r="I19" s="454"/>
      <c r="J19" s="454"/>
      <c r="K19" s="454"/>
      <c r="L19" s="454"/>
      <c r="M19" s="454"/>
      <c r="N19" s="454"/>
      <c r="O19" s="454"/>
      <c r="P19" s="454"/>
      <c r="Q19" s="454"/>
      <c r="R19" s="454"/>
      <c r="S19" s="454"/>
      <c r="T19" s="454"/>
      <c r="U19" s="454"/>
      <c r="V19" s="454"/>
      <c r="W19" s="454"/>
      <c r="X19" s="454"/>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c r="DP19" s="451"/>
      <c r="DQ19" s="451"/>
      <c r="DR19" s="451"/>
      <c r="DS19" s="451"/>
      <c r="DT19" s="451"/>
      <c r="DU19" s="451"/>
      <c r="DV19" s="451"/>
      <c r="DW19" s="451"/>
      <c r="DX19" s="451"/>
      <c r="DY19" s="451"/>
      <c r="DZ19" s="451"/>
      <c r="EA19" s="451"/>
      <c r="EB19" s="451"/>
      <c r="EC19" s="451"/>
      <c r="ED19" s="451"/>
      <c r="EE19" s="451"/>
      <c r="EF19" s="451"/>
      <c r="EG19" s="451"/>
      <c r="EH19" s="451"/>
      <c r="EI19" s="451"/>
      <c r="EJ19" s="451"/>
      <c r="EK19" s="451"/>
      <c r="EL19" s="451"/>
      <c r="EM19" s="451"/>
      <c r="EN19" s="451"/>
      <c r="EO19" s="457"/>
      <c r="EP19" s="457"/>
      <c r="EQ19" s="457"/>
      <c r="ER19" s="457"/>
      <c r="ES19" s="457"/>
      <c r="ET19" s="457"/>
      <c r="EU19" s="457"/>
      <c r="EV19" s="457"/>
      <c r="EW19" s="457"/>
      <c r="EX19" s="457"/>
      <c r="EY19" s="457"/>
      <c r="EZ19" s="457"/>
      <c r="FA19" s="457"/>
      <c r="FB19" s="457"/>
      <c r="FC19" s="457"/>
      <c r="FD19" s="457"/>
      <c r="FE19" s="457"/>
    </row>
    <row r="20" spans="1:161" s="23" customFormat="1" ht="27" customHeight="1">
      <c r="A20" s="452" t="s">
        <v>10</v>
      </c>
      <c r="B20" s="452"/>
      <c r="C20" s="452"/>
      <c r="D20" s="452"/>
      <c r="E20" s="452"/>
      <c r="F20" s="452"/>
      <c r="G20" s="454" t="s">
        <v>469</v>
      </c>
      <c r="H20" s="454"/>
      <c r="I20" s="454"/>
      <c r="J20" s="454"/>
      <c r="K20" s="454"/>
      <c r="L20" s="454"/>
      <c r="M20" s="454"/>
      <c r="N20" s="454"/>
      <c r="O20" s="454"/>
      <c r="P20" s="454"/>
      <c r="Q20" s="454"/>
      <c r="R20" s="454"/>
      <c r="S20" s="454"/>
      <c r="T20" s="454"/>
      <c r="U20" s="454"/>
      <c r="V20" s="454"/>
      <c r="W20" s="454"/>
      <c r="X20" s="454"/>
      <c r="Y20" s="451">
        <v>2</v>
      </c>
      <c r="Z20" s="451"/>
      <c r="AA20" s="451"/>
      <c r="AB20" s="451"/>
      <c r="AC20" s="451"/>
      <c r="AD20" s="451"/>
      <c r="AE20" s="451"/>
      <c r="AF20" s="451"/>
      <c r="AG20" s="451"/>
      <c r="AH20" s="451"/>
      <c r="AI20" s="451"/>
      <c r="AJ20" s="451"/>
      <c r="AK20" s="451"/>
      <c r="AL20" s="451"/>
      <c r="AM20" s="451"/>
      <c r="AN20" s="451"/>
      <c r="AO20" s="451">
        <v>885.89</v>
      </c>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c r="CZ20" s="451"/>
      <c r="DA20" s="451"/>
      <c r="DB20" s="451"/>
      <c r="DC20" s="451"/>
      <c r="DD20" s="451"/>
      <c r="DE20" s="451"/>
      <c r="DF20" s="451"/>
      <c r="DG20" s="451"/>
      <c r="DH20" s="451"/>
      <c r="DI20" s="451"/>
      <c r="DJ20" s="451"/>
      <c r="DK20" s="451"/>
      <c r="DL20" s="451"/>
      <c r="DM20" s="451"/>
      <c r="DN20" s="451"/>
      <c r="DO20" s="451"/>
      <c r="DP20" s="451"/>
      <c r="DQ20" s="451"/>
      <c r="DR20" s="451"/>
      <c r="DS20" s="451"/>
      <c r="DT20" s="451"/>
      <c r="DU20" s="451"/>
      <c r="DV20" s="451"/>
      <c r="DW20" s="451"/>
      <c r="DX20" s="451"/>
      <c r="DY20" s="451"/>
      <c r="DZ20" s="451"/>
      <c r="EA20" s="451"/>
      <c r="EB20" s="451"/>
      <c r="EC20" s="451"/>
      <c r="ED20" s="451"/>
      <c r="EE20" s="451"/>
      <c r="EF20" s="451"/>
      <c r="EG20" s="451"/>
      <c r="EH20" s="451"/>
      <c r="EI20" s="451"/>
      <c r="EJ20" s="451"/>
      <c r="EK20" s="451"/>
      <c r="EL20" s="451"/>
      <c r="EM20" s="451"/>
      <c r="EN20" s="451"/>
      <c r="EO20" s="457">
        <v>15946</v>
      </c>
      <c r="EP20" s="457"/>
      <c r="EQ20" s="457"/>
      <c r="ER20" s="457"/>
      <c r="ES20" s="457"/>
      <c r="ET20" s="457"/>
      <c r="EU20" s="457"/>
      <c r="EV20" s="457"/>
      <c r="EW20" s="457"/>
      <c r="EX20" s="457"/>
      <c r="EY20" s="457"/>
      <c r="EZ20" s="457"/>
      <c r="FA20" s="457"/>
      <c r="FB20" s="457"/>
      <c r="FC20" s="457"/>
      <c r="FD20" s="457"/>
      <c r="FE20" s="457"/>
    </row>
    <row r="21" spans="1:161" s="23" customFormat="1" ht="15" customHeight="1">
      <c r="A21" s="452" t="s">
        <v>11</v>
      </c>
      <c r="B21" s="452"/>
      <c r="C21" s="452"/>
      <c r="D21" s="452"/>
      <c r="E21" s="452"/>
      <c r="F21" s="452"/>
      <c r="G21" s="454" t="s">
        <v>470</v>
      </c>
      <c r="H21" s="454"/>
      <c r="I21" s="454"/>
      <c r="J21" s="454"/>
      <c r="K21" s="454"/>
      <c r="L21" s="454"/>
      <c r="M21" s="454"/>
      <c r="N21" s="454"/>
      <c r="O21" s="454"/>
      <c r="P21" s="454"/>
      <c r="Q21" s="454"/>
      <c r="R21" s="454"/>
      <c r="S21" s="454"/>
      <c r="T21" s="454"/>
      <c r="U21" s="454"/>
      <c r="V21" s="454"/>
      <c r="W21" s="454"/>
      <c r="X21" s="454"/>
      <c r="Y21" s="451">
        <v>2</v>
      </c>
      <c r="Z21" s="451"/>
      <c r="AA21" s="451"/>
      <c r="AB21" s="451"/>
      <c r="AC21" s="451"/>
      <c r="AD21" s="451"/>
      <c r="AE21" s="451"/>
      <c r="AF21" s="451"/>
      <c r="AG21" s="451"/>
      <c r="AH21" s="451"/>
      <c r="AI21" s="451"/>
      <c r="AJ21" s="451"/>
      <c r="AK21" s="451"/>
      <c r="AL21" s="451"/>
      <c r="AM21" s="451"/>
      <c r="AN21" s="451"/>
      <c r="AO21" s="451">
        <v>641.25</v>
      </c>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c r="CZ21" s="451"/>
      <c r="DA21" s="451"/>
      <c r="DB21" s="451"/>
      <c r="DC21" s="451"/>
      <c r="DD21" s="451"/>
      <c r="DE21" s="451"/>
      <c r="DF21" s="451"/>
      <c r="DG21" s="451"/>
      <c r="DH21" s="451"/>
      <c r="DI21" s="451"/>
      <c r="DJ21" s="451"/>
      <c r="DK21" s="451"/>
      <c r="DL21" s="451"/>
      <c r="DM21" s="451"/>
      <c r="DN21" s="451"/>
      <c r="DO21" s="451"/>
      <c r="DP21" s="451"/>
      <c r="DQ21" s="451"/>
      <c r="DR21" s="451"/>
      <c r="DS21" s="451"/>
      <c r="DT21" s="451"/>
      <c r="DU21" s="451"/>
      <c r="DV21" s="451"/>
      <c r="DW21" s="451"/>
      <c r="DX21" s="451"/>
      <c r="DY21" s="451"/>
      <c r="DZ21" s="451"/>
      <c r="EA21" s="451"/>
      <c r="EB21" s="451"/>
      <c r="EC21" s="451"/>
      <c r="ED21" s="451"/>
      <c r="EE21" s="451"/>
      <c r="EF21" s="451"/>
      <c r="EG21" s="451"/>
      <c r="EH21" s="451"/>
      <c r="EI21" s="451"/>
      <c r="EJ21" s="451"/>
      <c r="EK21" s="451"/>
      <c r="EL21" s="451"/>
      <c r="EM21" s="451"/>
      <c r="EN21" s="451"/>
      <c r="EO21" s="451">
        <v>15390</v>
      </c>
      <c r="EP21" s="451"/>
      <c r="EQ21" s="451"/>
      <c r="ER21" s="451"/>
      <c r="ES21" s="451"/>
      <c r="ET21" s="451"/>
      <c r="EU21" s="451"/>
      <c r="EV21" s="451"/>
      <c r="EW21" s="451"/>
      <c r="EX21" s="451"/>
      <c r="EY21" s="451"/>
      <c r="EZ21" s="451"/>
      <c r="FA21" s="451"/>
      <c r="FB21" s="451"/>
      <c r="FC21" s="451"/>
      <c r="FD21" s="451"/>
      <c r="FE21" s="451"/>
    </row>
    <row r="22" spans="1:161" s="23" customFormat="1" ht="15" customHeight="1">
      <c r="A22" s="436">
        <v>3</v>
      </c>
      <c r="B22" s="437"/>
      <c r="C22" s="437"/>
      <c r="D22" s="437"/>
      <c r="E22" s="437"/>
      <c r="F22" s="438"/>
      <c r="G22" s="439" t="s">
        <v>471</v>
      </c>
      <c r="H22" s="440"/>
      <c r="I22" s="440"/>
      <c r="J22" s="440"/>
      <c r="K22" s="440"/>
      <c r="L22" s="440"/>
      <c r="M22" s="440"/>
      <c r="N22" s="440"/>
      <c r="O22" s="440"/>
      <c r="P22" s="440"/>
      <c r="Q22" s="440"/>
      <c r="R22" s="440"/>
      <c r="S22" s="440"/>
      <c r="T22" s="440"/>
      <c r="U22" s="440"/>
      <c r="V22" s="440"/>
      <c r="W22" s="440"/>
      <c r="X22" s="441"/>
      <c r="Y22" s="436">
        <v>4</v>
      </c>
      <c r="Z22" s="437"/>
      <c r="AA22" s="437"/>
      <c r="AB22" s="437"/>
      <c r="AC22" s="437"/>
      <c r="AD22" s="437"/>
      <c r="AE22" s="437"/>
      <c r="AF22" s="437"/>
      <c r="AG22" s="437"/>
      <c r="AH22" s="437"/>
      <c r="AI22" s="437"/>
      <c r="AJ22" s="437"/>
      <c r="AK22" s="437"/>
      <c r="AL22" s="437"/>
      <c r="AM22" s="437"/>
      <c r="AN22" s="438"/>
      <c r="AO22" s="436">
        <v>513</v>
      </c>
      <c r="AP22" s="437"/>
      <c r="AQ22" s="437"/>
      <c r="AR22" s="437"/>
      <c r="AS22" s="437"/>
      <c r="AT22" s="437"/>
      <c r="AU22" s="437"/>
      <c r="AV22" s="437"/>
      <c r="AW22" s="437"/>
      <c r="AX22" s="437"/>
      <c r="AY22" s="437"/>
      <c r="AZ22" s="437"/>
      <c r="BA22" s="437"/>
      <c r="BB22" s="437"/>
      <c r="BC22" s="437"/>
      <c r="BD22" s="437"/>
      <c r="BE22" s="438"/>
      <c r="BF22" s="436"/>
      <c r="BG22" s="437"/>
      <c r="BH22" s="437"/>
      <c r="BI22" s="437"/>
      <c r="BJ22" s="437"/>
      <c r="BK22" s="437"/>
      <c r="BL22" s="437"/>
      <c r="BM22" s="437"/>
      <c r="BN22" s="437"/>
      <c r="BO22" s="437"/>
      <c r="BP22" s="437"/>
      <c r="BQ22" s="437"/>
      <c r="BR22" s="437"/>
      <c r="BS22" s="437"/>
      <c r="BT22" s="437"/>
      <c r="BU22" s="437"/>
      <c r="BV22" s="437"/>
      <c r="BW22" s="438"/>
      <c r="BX22" s="436">
        <v>0</v>
      </c>
      <c r="BY22" s="437"/>
      <c r="BZ22" s="437"/>
      <c r="CA22" s="437"/>
      <c r="CB22" s="437"/>
      <c r="CC22" s="437"/>
      <c r="CD22" s="437"/>
      <c r="CE22" s="437"/>
      <c r="CF22" s="437"/>
      <c r="CG22" s="437"/>
      <c r="CH22" s="437"/>
      <c r="CI22" s="437"/>
      <c r="CJ22" s="437"/>
      <c r="CK22" s="437"/>
      <c r="CL22" s="437"/>
      <c r="CM22" s="437"/>
      <c r="CN22" s="437"/>
      <c r="CO22" s="437"/>
      <c r="CP22" s="438"/>
      <c r="CQ22" s="436">
        <v>0</v>
      </c>
      <c r="CR22" s="437"/>
      <c r="CS22" s="437"/>
      <c r="CT22" s="437"/>
      <c r="CU22" s="437"/>
      <c r="CV22" s="437"/>
      <c r="CW22" s="437"/>
      <c r="CX22" s="437"/>
      <c r="CY22" s="437"/>
      <c r="CZ22" s="437"/>
      <c r="DA22" s="437"/>
      <c r="DB22" s="437"/>
      <c r="DC22" s="437"/>
      <c r="DD22" s="437"/>
      <c r="DE22" s="437"/>
      <c r="DF22" s="437"/>
      <c r="DG22" s="437"/>
      <c r="DH22" s="438"/>
      <c r="DI22" s="436"/>
      <c r="DJ22" s="437"/>
      <c r="DK22" s="437"/>
      <c r="DL22" s="437"/>
      <c r="DM22" s="437"/>
      <c r="DN22" s="437"/>
      <c r="DO22" s="437"/>
      <c r="DP22" s="437"/>
      <c r="DQ22" s="437"/>
      <c r="DR22" s="437"/>
      <c r="DS22" s="437"/>
      <c r="DT22" s="437"/>
      <c r="DU22" s="437"/>
      <c r="DV22" s="437"/>
      <c r="DW22" s="437"/>
      <c r="DX22" s="438"/>
      <c r="DY22" s="436"/>
      <c r="DZ22" s="437"/>
      <c r="EA22" s="437"/>
      <c r="EB22" s="437"/>
      <c r="EC22" s="437"/>
      <c r="ED22" s="437"/>
      <c r="EE22" s="437"/>
      <c r="EF22" s="437"/>
      <c r="EG22" s="437"/>
      <c r="EH22" s="437"/>
      <c r="EI22" s="437"/>
      <c r="EJ22" s="437"/>
      <c r="EK22" s="437"/>
      <c r="EL22" s="437"/>
      <c r="EM22" s="437"/>
      <c r="EN22" s="438"/>
      <c r="EO22" s="436">
        <v>24624</v>
      </c>
      <c r="EP22" s="437"/>
      <c r="EQ22" s="437"/>
      <c r="ER22" s="437"/>
      <c r="ES22" s="437"/>
      <c r="ET22" s="437"/>
      <c r="EU22" s="437"/>
      <c r="EV22" s="437"/>
      <c r="EW22" s="437"/>
      <c r="EX22" s="437"/>
      <c r="EY22" s="437"/>
      <c r="EZ22" s="437"/>
      <c r="FA22" s="437"/>
      <c r="FB22" s="437"/>
      <c r="FC22" s="437"/>
      <c r="FD22" s="437"/>
      <c r="FE22" s="438"/>
    </row>
    <row r="23" spans="1:161" s="23" customFormat="1" ht="15" customHeight="1">
      <c r="A23" s="465" t="s">
        <v>295</v>
      </c>
      <c r="B23" s="466"/>
      <c r="C23" s="466"/>
      <c r="D23" s="466"/>
      <c r="E23" s="466"/>
      <c r="F23" s="466"/>
      <c r="G23" s="466"/>
      <c r="H23" s="466"/>
      <c r="I23" s="466"/>
      <c r="J23" s="466"/>
      <c r="K23" s="466"/>
      <c r="L23" s="466"/>
      <c r="M23" s="466"/>
      <c r="N23" s="466"/>
      <c r="O23" s="466"/>
      <c r="P23" s="466"/>
      <c r="Q23" s="466"/>
      <c r="R23" s="466"/>
      <c r="S23" s="466"/>
      <c r="T23" s="466"/>
      <c r="U23" s="466"/>
      <c r="V23" s="466"/>
      <c r="W23" s="466"/>
      <c r="X23" s="467"/>
      <c r="Y23" s="451" t="s">
        <v>46</v>
      </c>
      <c r="Z23" s="451"/>
      <c r="AA23" s="451"/>
      <c r="AB23" s="451"/>
      <c r="AC23" s="451"/>
      <c r="AD23" s="451"/>
      <c r="AE23" s="451"/>
      <c r="AF23" s="451"/>
      <c r="AG23" s="451"/>
      <c r="AH23" s="451"/>
      <c r="AI23" s="451"/>
      <c r="AJ23" s="451"/>
      <c r="AK23" s="451"/>
      <c r="AL23" s="451"/>
      <c r="AM23" s="451"/>
      <c r="AN23" s="451"/>
      <c r="AO23" s="451">
        <f>SUM(AO20:BE22)</f>
        <v>2040.1399999999999</v>
      </c>
      <c r="AP23" s="451"/>
      <c r="AQ23" s="451"/>
      <c r="AR23" s="451"/>
      <c r="AS23" s="451"/>
      <c r="AT23" s="451"/>
      <c r="AU23" s="451"/>
      <c r="AV23" s="451"/>
      <c r="AW23" s="451"/>
      <c r="AX23" s="451"/>
      <c r="AY23" s="451"/>
      <c r="AZ23" s="451"/>
      <c r="BA23" s="451"/>
      <c r="BB23" s="451"/>
      <c r="BC23" s="451"/>
      <c r="BD23" s="451"/>
      <c r="BE23" s="451"/>
      <c r="BF23" s="451" t="s">
        <v>46</v>
      </c>
      <c r="BG23" s="451"/>
      <c r="BH23" s="451"/>
      <c r="BI23" s="451"/>
      <c r="BJ23" s="451"/>
      <c r="BK23" s="451"/>
      <c r="BL23" s="451"/>
      <c r="BM23" s="451"/>
      <c r="BN23" s="451"/>
      <c r="BO23" s="451"/>
      <c r="BP23" s="451"/>
      <c r="BQ23" s="451"/>
      <c r="BR23" s="451"/>
      <c r="BS23" s="451"/>
      <c r="BT23" s="451"/>
      <c r="BU23" s="451"/>
      <c r="BV23" s="451"/>
      <c r="BW23" s="451"/>
      <c r="BX23" s="451" t="s">
        <v>46</v>
      </c>
      <c r="BY23" s="451"/>
      <c r="BZ23" s="451"/>
      <c r="CA23" s="451"/>
      <c r="CB23" s="451"/>
      <c r="CC23" s="451"/>
      <c r="CD23" s="451"/>
      <c r="CE23" s="451"/>
      <c r="CF23" s="451"/>
      <c r="CG23" s="451"/>
      <c r="CH23" s="451"/>
      <c r="CI23" s="451"/>
      <c r="CJ23" s="451"/>
      <c r="CK23" s="451"/>
      <c r="CL23" s="451"/>
      <c r="CM23" s="451"/>
      <c r="CN23" s="451"/>
      <c r="CO23" s="451"/>
      <c r="CP23" s="451"/>
      <c r="CQ23" s="451" t="s">
        <v>46</v>
      </c>
      <c r="CR23" s="451"/>
      <c r="CS23" s="451"/>
      <c r="CT23" s="451"/>
      <c r="CU23" s="451"/>
      <c r="CV23" s="451"/>
      <c r="CW23" s="451"/>
      <c r="CX23" s="451"/>
      <c r="CY23" s="451"/>
      <c r="CZ23" s="451"/>
      <c r="DA23" s="451"/>
      <c r="DB23" s="451"/>
      <c r="DC23" s="451"/>
      <c r="DD23" s="451"/>
      <c r="DE23" s="451"/>
      <c r="DF23" s="451"/>
      <c r="DG23" s="451"/>
      <c r="DH23" s="451"/>
      <c r="DI23" s="451" t="s">
        <v>46</v>
      </c>
      <c r="DJ23" s="451"/>
      <c r="DK23" s="451"/>
      <c r="DL23" s="451"/>
      <c r="DM23" s="451"/>
      <c r="DN23" s="451"/>
      <c r="DO23" s="451"/>
      <c r="DP23" s="451"/>
      <c r="DQ23" s="451"/>
      <c r="DR23" s="451"/>
      <c r="DS23" s="451"/>
      <c r="DT23" s="451"/>
      <c r="DU23" s="451"/>
      <c r="DV23" s="451"/>
      <c r="DW23" s="451"/>
      <c r="DX23" s="451"/>
      <c r="DY23" s="451" t="s">
        <v>46</v>
      </c>
      <c r="DZ23" s="451"/>
      <c r="EA23" s="451"/>
      <c r="EB23" s="451"/>
      <c r="EC23" s="451"/>
      <c r="ED23" s="451"/>
      <c r="EE23" s="451"/>
      <c r="EF23" s="451"/>
      <c r="EG23" s="451"/>
      <c r="EH23" s="451"/>
      <c r="EI23" s="451"/>
      <c r="EJ23" s="451"/>
      <c r="EK23" s="451"/>
      <c r="EL23" s="451"/>
      <c r="EM23" s="451"/>
      <c r="EN23" s="451"/>
      <c r="EO23" s="457">
        <f>EO20+EO21+EO22</f>
        <v>55960</v>
      </c>
      <c r="EP23" s="451"/>
      <c r="EQ23" s="451"/>
      <c r="ER23" s="451"/>
      <c r="ES23" s="451"/>
      <c r="ET23" s="451"/>
      <c r="EU23" s="451"/>
      <c r="EV23" s="451"/>
      <c r="EW23" s="451"/>
      <c r="EX23" s="451"/>
      <c r="EY23" s="451"/>
      <c r="EZ23" s="451"/>
      <c r="FA23" s="451"/>
      <c r="FB23" s="451"/>
      <c r="FC23" s="451"/>
      <c r="FD23" s="451"/>
      <c r="FE23" s="451"/>
    </row>
  </sheetData>
  <sheetProtection/>
  <mergeCells count="97">
    <mergeCell ref="DY19:EN19"/>
    <mergeCell ref="DI13:DX15"/>
    <mergeCell ref="DY13:EN15"/>
    <mergeCell ref="EO13:FE15"/>
    <mergeCell ref="A23:X23"/>
    <mergeCell ref="G13:X15"/>
    <mergeCell ref="Y13:AN15"/>
    <mergeCell ref="AO13:DH13"/>
    <mergeCell ref="Y19:AN19"/>
    <mergeCell ref="BF19:BW19"/>
    <mergeCell ref="DI17:DX17"/>
    <mergeCell ref="BF18:BW18"/>
    <mergeCell ref="BX18:CP18"/>
    <mergeCell ref="EO23:FE23"/>
    <mergeCell ref="EO19:FE19"/>
    <mergeCell ref="CQ18:DH18"/>
    <mergeCell ref="DI18:DX18"/>
    <mergeCell ref="DY18:EN18"/>
    <mergeCell ref="DI19:DX19"/>
    <mergeCell ref="BX19:CP19"/>
    <mergeCell ref="CQ19:DH19"/>
    <mergeCell ref="DI20:DX20"/>
    <mergeCell ref="DI16:DX16"/>
    <mergeCell ref="CQ15:DH15"/>
    <mergeCell ref="BF14:DH14"/>
    <mergeCell ref="BF16:BW16"/>
    <mergeCell ref="CQ16:DH16"/>
    <mergeCell ref="BF17:BW17"/>
    <mergeCell ref="CQ17:DH17"/>
    <mergeCell ref="BF20:BW20"/>
    <mergeCell ref="CQ20:DH20"/>
    <mergeCell ref="A3:FE3"/>
    <mergeCell ref="DY16:EN16"/>
    <mergeCell ref="EO16:FE16"/>
    <mergeCell ref="A11:FE11"/>
    <mergeCell ref="AP9:FE9"/>
    <mergeCell ref="A9:AO9"/>
    <mergeCell ref="AO14:BE15"/>
    <mergeCell ref="BF15:BW15"/>
    <mergeCell ref="A5:FE5"/>
    <mergeCell ref="X7:FE7"/>
    <mergeCell ref="EO21:FE21"/>
    <mergeCell ref="DY17:EN17"/>
    <mergeCell ref="DY20:EN20"/>
    <mergeCell ref="DY21:EN21"/>
    <mergeCell ref="EO20:FE20"/>
    <mergeCell ref="EO18:FE18"/>
    <mergeCell ref="EO17:FE17"/>
    <mergeCell ref="AO16:BE16"/>
    <mergeCell ref="AO17:BE17"/>
    <mergeCell ref="AO23:BE23"/>
    <mergeCell ref="DY23:EN23"/>
    <mergeCell ref="CQ23:DH23"/>
    <mergeCell ref="BX23:CP23"/>
    <mergeCell ref="BX21:CP21"/>
    <mergeCell ref="DI23:DX23"/>
    <mergeCell ref="DI21:DX21"/>
    <mergeCell ref="CQ21:DH21"/>
    <mergeCell ref="CQ22:DH22"/>
    <mergeCell ref="DI22:DX22"/>
    <mergeCell ref="Y23:AN23"/>
    <mergeCell ref="Y16:AN16"/>
    <mergeCell ref="Y17:AN17"/>
    <mergeCell ref="Y20:AN20"/>
    <mergeCell ref="BX15:CP15"/>
    <mergeCell ref="BX16:CP16"/>
    <mergeCell ref="BX17:CP17"/>
    <mergeCell ref="BX20:CP20"/>
    <mergeCell ref="BF21:BW21"/>
    <mergeCell ref="BF23:BW23"/>
    <mergeCell ref="AO20:BE20"/>
    <mergeCell ref="A21:F21"/>
    <mergeCell ref="A16:F16"/>
    <mergeCell ref="AO21:BE21"/>
    <mergeCell ref="A18:F18"/>
    <mergeCell ref="G18:X18"/>
    <mergeCell ref="Y18:AN18"/>
    <mergeCell ref="AO18:BE18"/>
    <mergeCell ref="AO19:BE19"/>
    <mergeCell ref="A13:F15"/>
    <mergeCell ref="Y21:AN21"/>
    <mergeCell ref="A17:F17"/>
    <mergeCell ref="A20:F20"/>
    <mergeCell ref="G16:X16"/>
    <mergeCell ref="G17:X17"/>
    <mergeCell ref="G20:X20"/>
    <mergeCell ref="G21:X21"/>
    <mergeCell ref="A19:F19"/>
    <mergeCell ref="G19:X19"/>
    <mergeCell ref="DY22:EN22"/>
    <mergeCell ref="EO22:FE22"/>
    <mergeCell ref="A22:F22"/>
    <mergeCell ref="G22:X22"/>
    <mergeCell ref="Y22:AN22"/>
    <mergeCell ref="AO22:BE22"/>
    <mergeCell ref="BF22:BW22"/>
    <mergeCell ref="BX22:CP22"/>
  </mergeCells>
  <printOptions/>
  <pageMargins left="0.5905511811023623" right="0.5118110236220472" top="0.7874015748031497"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DA167"/>
  <sheetViews>
    <sheetView zoomScaleSheetLayoutView="100" zoomScalePageLayoutView="0" workbookViewId="0" topLeftCell="A136">
      <selection activeCell="A2" sqref="A2:DA167"/>
    </sheetView>
  </sheetViews>
  <sheetFormatPr defaultColWidth="0.875" defaultRowHeight="12" customHeight="1"/>
  <cols>
    <col min="1" max="16384" width="0.875" style="26" customWidth="1"/>
  </cols>
  <sheetData>
    <row r="1" ht="3" customHeight="1"/>
    <row r="2" spans="1:105" s="27" customFormat="1" ht="14.25">
      <c r="A2" s="459" t="s">
        <v>397</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c r="CO2" s="459"/>
      <c r="CP2" s="459"/>
      <c r="CQ2" s="459"/>
      <c r="CR2" s="459"/>
      <c r="CS2" s="459"/>
      <c r="CT2" s="459"/>
      <c r="CU2" s="459"/>
      <c r="CV2" s="459"/>
      <c r="CW2" s="459"/>
      <c r="CX2" s="459"/>
      <c r="CY2" s="459"/>
      <c r="CZ2" s="459"/>
      <c r="DA2" s="459"/>
    </row>
    <row r="3" ht="10.5" customHeight="1"/>
    <row r="4" spans="1:105" s="25" customFormat="1" ht="45" customHeight="1">
      <c r="A4" s="442" t="s">
        <v>306</v>
      </c>
      <c r="B4" s="443"/>
      <c r="C4" s="443"/>
      <c r="D4" s="443"/>
      <c r="E4" s="443"/>
      <c r="F4" s="444"/>
      <c r="G4" s="442" t="s">
        <v>392</v>
      </c>
      <c r="H4" s="443"/>
      <c r="I4" s="443"/>
      <c r="J4" s="443"/>
      <c r="K4" s="443"/>
      <c r="L4" s="443"/>
      <c r="M4" s="443"/>
      <c r="N4" s="443"/>
      <c r="O4" s="443"/>
      <c r="P4" s="443"/>
      <c r="Q4" s="443"/>
      <c r="R4" s="443"/>
      <c r="S4" s="443"/>
      <c r="T4" s="443"/>
      <c r="U4" s="443"/>
      <c r="V4" s="443"/>
      <c r="W4" s="443"/>
      <c r="X4" s="443"/>
      <c r="Y4" s="443"/>
      <c r="Z4" s="443"/>
      <c r="AA4" s="443"/>
      <c r="AB4" s="443"/>
      <c r="AC4" s="443"/>
      <c r="AD4" s="444"/>
      <c r="AE4" s="442" t="s">
        <v>396</v>
      </c>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4"/>
      <c r="BD4" s="442" t="s">
        <v>395</v>
      </c>
      <c r="BE4" s="443"/>
      <c r="BF4" s="443"/>
      <c r="BG4" s="443"/>
      <c r="BH4" s="443"/>
      <c r="BI4" s="443"/>
      <c r="BJ4" s="443"/>
      <c r="BK4" s="443"/>
      <c r="BL4" s="443"/>
      <c r="BM4" s="443"/>
      <c r="BN4" s="443"/>
      <c r="BO4" s="443"/>
      <c r="BP4" s="443"/>
      <c r="BQ4" s="443"/>
      <c r="BR4" s="443"/>
      <c r="BS4" s="444"/>
      <c r="BT4" s="442" t="s">
        <v>394</v>
      </c>
      <c r="BU4" s="443"/>
      <c r="BV4" s="443"/>
      <c r="BW4" s="443"/>
      <c r="BX4" s="443"/>
      <c r="BY4" s="443"/>
      <c r="BZ4" s="443"/>
      <c r="CA4" s="443"/>
      <c r="CB4" s="443"/>
      <c r="CC4" s="443"/>
      <c r="CD4" s="443"/>
      <c r="CE4" s="443"/>
      <c r="CF4" s="443"/>
      <c r="CG4" s="443"/>
      <c r="CH4" s="443"/>
      <c r="CI4" s="444"/>
      <c r="CJ4" s="442" t="s">
        <v>347</v>
      </c>
      <c r="CK4" s="443"/>
      <c r="CL4" s="443"/>
      <c r="CM4" s="443"/>
      <c r="CN4" s="443"/>
      <c r="CO4" s="443"/>
      <c r="CP4" s="443"/>
      <c r="CQ4" s="443"/>
      <c r="CR4" s="443"/>
      <c r="CS4" s="443"/>
      <c r="CT4" s="443"/>
      <c r="CU4" s="443"/>
      <c r="CV4" s="443"/>
      <c r="CW4" s="443"/>
      <c r="CX4" s="443"/>
      <c r="CY4" s="443"/>
      <c r="CZ4" s="443"/>
      <c r="DA4" s="444"/>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hidden="1">
      <c r="A6" s="452"/>
      <c r="B6" s="452"/>
      <c r="C6" s="452"/>
      <c r="D6" s="452"/>
      <c r="E6" s="452"/>
      <c r="F6" s="452"/>
      <c r="G6" s="454"/>
      <c r="H6" s="454"/>
      <c r="I6" s="454"/>
      <c r="J6" s="454"/>
      <c r="K6" s="454"/>
      <c r="L6" s="454"/>
      <c r="M6" s="454"/>
      <c r="N6" s="454"/>
      <c r="O6" s="454"/>
      <c r="P6" s="454"/>
      <c r="Q6" s="454"/>
      <c r="R6" s="454"/>
      <c r="S6" s="454"/>
      <c r="T6" s="454"/>
      <c r="U6" s="454"/>
      <c r="V6" s="454"/>
      <c r="W6" s="454"/>
      <c r="X6" s="454"/>
      <c r="Y6" s="454"/>
      <c r="Z6" s="454"/>
      <c r="AA6" s="454"/>
      <c r="AB6" s="454"/>
      <c r="AC6" s="454"/>
      <c r="AD6" s="454"/>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row>
    <row r="7" spans="1:105" s="23" customFormat="1" ht="15" customHeight="1" hidden="1">
      <c r="A7" s="452"/>
      <c r="B7" s="452"/>
      <c r="C7" s="452"/>
      <c r="D7" s="452"/>
      <c r="E7" s="452"/>
      <c r="F7" s="452"/>
      <c r="G7" s="454"/>
      <c r="H7" s="454"/>
      <c r="I7" s="454"/>
      <c r="J7" s="454"/>
      <c r="K7" s="454"/>
      <c r="L7" s="454"/>
      <c r="M7" s="454"/>
      <c r="N7" s="454"/>
      <c r="O7" s="454"/>
      <c r="P7" s="454"/>
      <c r="Q7" s="454"/>
      <c r="R7" s="454"/>
      <c r="S7" s="454"/>
      <c r="T7" s="454"/>
      <c r="U7" s="454"/>
      <c r="V7" s="454"/>
      <c r="W7" s="454"/>
      <c r="X7" s="454"/>
      <c r="Y7" s="454"/>
      <c r="Z7" s="454"/>
      <c r="AA7" s="454"/>
      <c r="AB7" s="454"/>
      <c r="AC7" s="454"/>
      <c r="AD7" s="454"/>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row>
    <row r="8" spans="1:105" s="23" customFormat="1" ht="15" customHeight="1">
      <c r="A8" s="452"/>
      <c r="B8" s="452"/>
      <c r="C8" s="452"/>
      <c r="D8" s="452"/>
      <c r="E8" s="452"/>
      <c r="F8" s="452"/>
      <c r="G8" s="466" t="s">
        <v>295</v>
      </c>
      <c r="H8" s="466"/>
      <c r="I8" s="466"/>
      <c r="J8" s="466"/>
      <c r="K8" s="466"/>
      <c r="L8" s="466"/>
      <c r="M8" s="466"/>
      <c r="N8" s="466"/>
      <c r="O8" s="466"/>
      <c r="P8" s="466"/>
      <c r="Q8" s="466"/>
      <c r="R8" s="466"/>
      <c r="S8" s="466"/>
      <c r="T8" s="466"/>
      <c r="U8" s="466"/>
      <c r="V8" s="466"/>
      <c r="W8" s="466"/>
      <c r="X8" s="466"/>
      <c r="Y8" s="466"/>
      <c r="Z8" s="466"/>
      <c r="AA8" s="466"/>
      <c r="AB8" s="466"/>
      <c r="AC8" s="466"/>
      <c r="AD8" s="467"/>
      <c r="AE8" s="451" t="s">
        <v>46</v>
      </c>
      <c r="AF8" s="451"/>
      <c r="AG8" s="451"/>
      <c r="AH8" s="451"/>
      <c r="AI8" s="451"/>
      <c r="AJ8" s="451"/>
      <c r="AK8" s="451"/>
      <c r="AL8" s="451"/>
      <c r="AM8" s="451"/>
      <c r="AN8" s="451"/>
      <c r="AO8" s="451"/>
      <c r="AP8" s="451"/>
      <c r="AQ8" s="451"/>
      <c r="AR8" s="451"/>
      <c r="AS8" s="451"/>
      <c r="AT8" s="451"/>
      <c r="AU8" s="451"/>
      <c r="AV8" s="451"/>
      <c r="AW8" s="451"/>
      <c r="AX8" s="451"/>
      <c r="AY8" s="451"/>
      <c r="AZ8" s="451"/>
      <c r="BA8" s="451"/>
      <c r="BB8" s="451"/>
      <c r="BC8" s="451"/>
      <c r="BD8" s="451" t="s">
        <v>46</v>
      </c>
      <c r="BE8" s="451"/>
      <c r="BF8" s="451"/>
      <c r="BG8" s="451"/>
      <c r="BH8" s="451"/>
      <c r="BI8" s="451"/>
      <c r="BJ8" s="451"/>
      <c r="BK8" s="451"/>
      <c r="BL8" s="451"/>
      <c r="BM8" s="451"/>
      <c r="BN8" s="451"/>
      <c r="BO8" s="451"/>
      <c r="BP8" s="451"/>
      <c r="BQ8" s="451"/>
      <c r="BR8" s="451"/>
      <c r="BS8" s="451"/>
      <c r="BT8" s="451" t="s">
        <v>46</v>
      </c>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c r="CZ8" s="451"/>
      <c r="DA8" s="451"/>
    </row>
    <row r="10" spans="1:105" s="27" customFormat="1" ht="14.25">
      <c r="A10" s="459" t="s">
        <v>393</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row>
    <row r="11" ht="10.5" customHeight="1"/>
    <row r="12" spans="1:105" s="25" customFormat="1" ht="55.5" customHeight="1">
      <c r="A12" s="442" t="s">
        <v>306</v>
      </c>
      <c r="B12" s="443"/>
      <c r="C12" s="443"/>
      <c r="D12" s="443"/>
      <c r="E12" s="443"/>
      <c r="F12" s="444"/>
      <c r="G12" s="442" t="s">
        <v>392</v>
      </c>
      <c r="H12" s="443"/>
      <c r="I12" s="443"/>
      <c r="J12" s="443"/>
      <c r="K12" s="443"/>
      <c r="L12" s="443"/>
      <c r="M12" s="443"/>
      <c r="N12" s="443"/>
      <c r="O12" s="443"/>
      <c r="P12" s="443"/>
      <c r="Q12" s="443"/>
      <c r="R12" s="443"/>
      <c r="S12" s="443"/>
      <c r="T12" s="443"/>
      <c r="U12" s="443"/>
      <c r="V12" s="443"/>
      <c r="W12" s="443"/>
      <c r="X12" s="443"/>
      <c r="Y12" s="443"/>
      <c r="Z12" s="443"/>
      <c r="AA12" s="443"/>
      <c r="AB12" s="443"/>
      <c r="AC12" s="443"/>
      <c r="AD12" s="444"/>
      <c r="AE12" s="442" t="s">
        <v>391</v>
      </c>
      <c r="AF12" s="443"/>
      <c r="AG12" s="443"/>
      <c r="AH12" s="443"/>
      <c r="AI12" s="443"/>
      <c r="AJ12" s="443"/>
      <c r="AK12" s="443"/>
      <c r="AL12" s="443"/>
      <c r="AM12" s="443"/>
      <c r="AN12" s="443"/>
      <c r="AO12" s="443"/>
      <c r="AP12" s="443"/>
      <c r="AQ12" s="443"/>
      <c r="AR12" s="443"/>
      <c r="AS12" s="443"/>
      <c r="AT12" s="443"/>
      <c r="AU12" s="443"/>
      <c r="AV12" s="443"/>
      <c r="AW12" s="443"/>
      <c r="AX12" s="443"/>
      <c r="AY12" s="444"/>
      <c r="AZ12" s="442" t="s">
        <v>390</v>
      </c>
      <c r="BA12" s="443"/>
      <c r="BB12" s="443"/>
      <c r="BC12" s="443"/>
      <c r="BD12" s="443"/>
      <c r="BE12" s="443"/>
      <c r="BF12" s="443"/>
      <c r="BG12" s="443"/>
      <c r="BH12" s="443"/>
      <c r="BI12" s="443"/>
      <c r="BJ12" s="443"/>
      <c r="BK12" s="443"/>
      <c r="BL12" s="443"/>
      <c r="BM12" s="443"/>
      <c r="BN12" s="443"/>
      <c r="BO12" s="443"/>
      <c r="BP12" s="443"/>
      <c r="BQ12" s="444"/>
      <c r="BR12" s="442" t="s">
        <v>389</v>
      </c>
      <c r="BS12" s="443"/>
      <c r="BT12" s="443"/>
      <c r="BU12" s="443"/>
      <c r="BV12" s="443"/>
      <c r="BW12" s="443"/>
      <c r="BX12" s="443"/>
      <c r="BY12" s="443"/>
      <c r="BZ12" s="443"/>
      <c r="CA12" s="443"/>
      <c r="CB12" s="443"/>
      <c r="CC12" s="443"/>
      <c r="CD12" s="443"/>
      <c r="CE12" s="443"/>
      <c r="CF12" s="443"/>
      <c r="CG12" s="443"/>
      <c r="CH12" s="443"/>
      <c r="CI12" s="444"/>
      <c r="CJ12" s="442" t="s">
        <v>347</v>
      </c>
      <c r="CK12" s="443"/>
      <c r="CL12" s="443"/>
      <c r="CM12" s="443"/>
      <c r="CN12" s="443"/>
      <c r="CO12" s="443"/>
      <c r="CP12" s="443"/>
      <c r="CQ12" s="443"/>
      <c r="CR12" s="443"/>
      <c r="CS12" s="443"/>
      <c r="CT12" s="443"/>
      <c r="CU12" s="443"/>
      <c r="CV12" s="443"/>
      <c r="CW12" s="443"/>
      <c r="CX12" s="443"/>
      <c r="CY12" s="443"/>
      <c r="CZ12" s="443"/>
      <c r="DA12" s="444"/>
    </row>
    <row r="13" spans="1:105" s="24" customFormat="1" ht="12.75">
      <c r="A13" s="453">
        <v>1</v>
      </c>
      <c r="B13" s="453"/>
      <c r="C13" s="453"/>
      <c r="D13" s="453"/>
      <c r="E13" s="453"/>
      <c r="F13" s="453"/>
      <c r="G13" s="453">
        <v>2</v>
      </c>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v>3</v>
      </c>
      <c r="AF13" s="453"/>
      <c r="AG13" s="453"/>
      <c r="AH13" s="453"/>
      <c r="AI13" s="453"/>
      <c r="AJ13" s="453"/>
      <c r="AK13" s="453"/>
      <c r="AL13" s="453"/>
      <c r="AM13" s="453"/>
      <c r="AN13" s="453"/>
      <c r="AO13" s="453"/>
      <c r="AP13" s="453"/>
      <c r="AQ13" s="453"/>
      <c r="AR13" s="453"/>
      <c r="AS13" s="453"/>
      <c r="AT13" s="453"/>
      <c r="AU13" s="453"/>
      <c r="AV13" s="453"/>
      <c r="AW13" s="453"/>
      <c r="AX13" s="453"/>
      <c r="AY13" s="453"/>
      <c r="AZ13" s="453">
        <v>4</v>
      </c>
      <c r="BA13" s="453"/>
      <c r="BB13" s="453"/>
      <c r="BC13" s="453"/>
      <c r="BD13" s="453"/>
      <c r="BE13" s="453"/>
      <c r="BF13" s="453"/>
      <c r="BG13" s="453"/>
      <c r="BH13" s="453"/>
      <c r="BI13" s="453"/>
      <c r="BJ13" s="453"/>
      <c r="BK13" s="453"/>
      <c r="BL13" s="453"/>
      <c r="BM13" s="453"/>
      <c r="BN13" s="453"/>
      <c r="BO13" s="453"/>
      <c r="BP13" s="453"/>
      <c r="BQ13" s="453"/>
      <c r="BR13" s="453">
        <v>5</v>
      </c>
      <c r="BS13" s="453"/>
      <c r="BT13" s="453"/>
      <c r="BU13" s="453"/>
      <c r="BV13" s="453"/>
      <c r="BW13" s="453"/>
      <c r="BX13" s="453"/>
      <c r="BY13" s="453"/>
      <c r="BZ13" s="453"/>
      <c r="CA13" s="453"/>
      <c r="CB13" s="453"/>
      <c r="CC13" s="453"/>
      <c r="CD13" s="453"/>
      <c r="CE13" s="453"/>
      <c r="CF13" s="453"/>
      <c r="CG13" s="453"/>
      <c r="CH13" s="453"/>
      <c r="CI13" s="453"/>
      <c r="CJ13" s="453">
        <v>6</v>
      </c>
      <c r="CK13" s="453"/>
      <c r="CL13" s="453"/>
      <c r="CM13" s="453"/>
      <c r="CN13" s="453"/>
      <c r="CO13" s="453"/>
      <c r="CP13" s="453"/>
      <c r="CQ13" s="453"/>
      <c r="CR13" s="453"/>
      <c r="CS13" s="453"/>
      <c r="CT13" s="453"/>
      <c r="CU13" s="453"/>
      <c r="CV13" s="453"/>
      <c r="CW13" s="453"/>
      <c r="CX13" s="453"/>
      <c r="CY13" s="453"/>
      <c r="CZ13" s="453"/>
      <c r="DA13" s="453"/>
    </row>
    <row r="14" spans="1:105" s="23" customFormat="1" ht="15" customHeight="1" hidden="1">
      <c r="A14" s="452"/>
      <c r="B14" s="452"/>
      <c r="C14" s="452"/>
      <c r="D14" s="452"/>
      <c r="E14" s="452"/>
      <c r="F14" s="452"/>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c r="CZ14" s="451"/>
      <c r="DA14" s="451"/>
    </row>
    <row r="15" spans="1:105" s="23" customFormat="1" ht="15" customHeight="1" hidden="1">
      <c r="A15" s="452"/>
      <c r="B15" s="452"/>
      <c r="C15" s="452"/>
      <c r="D15" s="452"/>
      <c r="E15" s="452"/>
      <c r="F15" s="452"/>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c r="CZ15" s="451"/>
      <c r="DA15" s="451"/>
    </row>
    <row r="16" spans="1:105" s="23" customFormat="1" ht="15" customHeight="1">
      <c r="A16" s="452"/>
      <c r="B16" s="452"/>
      <c r="C16" s="452"/>
      <c r="D16" s="452"/>
      <c r="E16" s="452"/>
      <c r="F16" s="452"/>
      <c r="G16" s="466" t="s">
        <v>295</v>
      </c>
      <c r="H16" s="466"/>
      <c r="I16" s="466"/>
      <c r="J16" s="466"/>
      <c r="K16" s="466"/>
      <c r="L16" s="466"/>
      <c r="M16" s="466"/>
      <c r="N16" s="466"/>
      <c r="O16" s="466"/>
      <c r="P16" s="466"/>
      <c r="Q16" s="466"/>
      <c r="R16" s="466"/>
      <c r="S16" s="466"/>
      <c r="T16" s="466"/>
      <c r="U16" s="466"/>
      <c r="V16" s="466"/>
      <c r="W16" s="466"/>
      <c r="X16" s="466"/>
      <c r="Y16" s="466"/>
      <c r="Z16" s="466"/>
      <c r="AA16" s="466"/>
      <c r="AB16" s="466"/>
      <c r="AC16" s="466"/>
      <c r="AD16" s="467"/>
      <c r="AE16" s="451" t="s">
        <v>46</v>
      </c>
      <c r="AF16" s="451"/>
      <c r="AG16" s="451"/>
      <c r="AH16" s="451"/>
      <c r="AI16" s="451"/>
      <c r="AJ16" s="451"/>
      <c r="AK16" s="451"/>
      <c r="AL16" s="451"/>
      <c r="AM16" s="451"/>
      <c r="AN16" s="451"/>
      <c r="AO16" s="451"/>
      <c r="AP16" s="451"/>
      <c r="AQ16" s="451"/>
      <c r="AR16" s="451"/>
      <c r="AS16" s="451"/>
      <c r="AT16" s="451"/>
      <c r="AU16" s="451"/>
      <c r="AV16" s="451"/>
      <c r="AW16" s="451"/>
      <c r="AX16" s="451"/>
      <c r="AY16" s="451"/>
      <c r="AZ16" s="451" t="s">
        <v>46</v>
      </c>
      <c r="BA16" s="451"/>
      <c r="BB16" s="451"/>
      <c r="BC16" s="451"/>
      <c r="BD16" s="451"/>
      <c r="BE16" s="451"/>
      <c r="BF16" s="451"/>
      <c r="BG16" s="451"/>
      <c r="BH16" s="451"/>
      <c r="BI16" s="451"/>
      <c r="BJ16" s="451"/>
      <c r="BK16" s="451"/>
      <c r="BL16" s="451"/>
      <c r="BM16" s="451"/>
      <c r="BN16" s="451"/>
      <c r="BO16" s="451"/>
      <c r="BP16" s="451"/>
      <c r="BQ16" s="451"/>
      <c r="BR16" s="451" t="s">
        <v>46</v>
      </c>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c r="CZ16" s="451"/>
      <c r="DA16" s="451"/>
    </row>
    <row r="18" spans="1:105" s="27" customFormat="1" ht="41.25" customHeight="1">
      <c r="A18" s="476" t="s">
        <v>388</v>
      </c>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row>
    <row r="19" ht="10.5" customHeight="1"/>
    <row r="20" spans="1:105" ht="55.5" customHeight="1">
      <c r="A20" s="442" t="s">
        <v>306</v>
      </c>
      <c r="B20" s="443"/>
      <c r="C20" s="443"/>
      <c r="D20" s="443"/>
      <c r="E20" s="443"/>
      <c r="F20" s="444"/>
      <c r="G20" s="442" t="s">
        <v>387</v>
      </c>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4"/>
      <c r="BW20" s="442" t="s">
        <v>386</v>
      </c>
      <c r="BX20" s="443"/>
      <c r="BY20" s="443"/>
      <c r="BZ20" s="443"/>
      <c r="CA20" s="443"/>
      <c r="CB20" s="443"/>
      <c r="CC20" s="443"/>
      <c r="CD20" s="443"/>
      <c r="CE20" s="443"/>
      <c r="CF20" s="443"/>
      <c r="CG20" s="443"/>
      <c r="CH20" s="443"/>
      <c r="CI20" s="443"/>
      <c r="CJ20" s="443"/>
      <c r="CK20" s="443"/>
      <c r="CL20" s="444"/>
      <c r="CM20" s="442" t="s">
        <v>385</v>
      </c>
      <c r="CN20" s="443"/>
      <c r="CO20" s="443"/>
      <c r="CP20" s="443"/>
      <c r="CQ20" s="443"/>
      <c r="CR20" s="443"/>
      <c r="CS20" s="443"/>
      <c r="CT20" s="443"/>
      <c r="CU20" s="443"/>
      <c r="CV20" s="443"/>
      <c r="CW20" s="443"/>
      <c r="CX20" s="443"/>
      <c r="CY20" s="443"/>
      <c r="CZ20" s="443"/>
      <c r="DA20" s="444"/>
    </row>
    <row r="21" spans="1:105" s="22" customFormat="1" ht="12.75">
      <c r="A21" s="453">
        <v>1</v>
      </c>
      <c r="B21" s="453"/>
      <c r="C21" s="453"/>
      <c r="D21" s="453"/>
      <c r="E21" s="453"/>
      <c r="F21" s="453"/>
      <c r="G21" s="453">
        <v>2</v>
      </c>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v>3</v>
      </c>
      <c r="BX21" s="453"/>
      <c r="BY21" s="453"/>
      <c r="BZ21" s="453"/>
      <c r="CA21" s="453"/>
      <c r="CB21" s="453"/>
      <c r="CC21" s="453"/>
      <c r="CD21" s="453"/>
      <c r="CE21" s="453"/>
      <c r="CF21" s="453"/>
      <c r="CG21" s="453"/>
      <c r="CH21" s="453"/>
      <c r="CI21" s="453"/>
      <c r="CJ21" s="453"/>
      <c r="CK21" s="453"/>
      <c r="CL21" s="453"/>
      <c r="CM21" s="453">
        <v>4</v>
      </c>
      <c r="CN21" s="453"/>
      <c r="CO21" s="453"/>
      <c r="CP21" s="453"/>
      <c r="CQ21" s="453"/>
      <c r="CR21" s="453"/>
      <c r="CS21" s="453"/>
      <c r="CT21" s="453"/>
      <c r="CU21" s="453"/>
      <c r="CV21" s="453"/>
      <c r="CW21" s="453"/>
      <c r="CX21" s="453"/>
      <c r="CY21" s="453"/>
      <c r="CZ21" s="453"/>
      <c r="DA21" s="453"/>
    </row>
    <row r="22" spans="1:105" ht="15" customHeight="1">
      <c r="A22" s="452" t="s">
        <v>10</v>
      </c>
      <c r="B22" s="452"/>
      <c r="C22" s="452"/>
      <c r="D22" s="452"/>
      <c r="E22" s="452"/>
      <c r="F22" s="452"/>
      <c r="G22" s="33"/>
      <c r="H22" s="440" t="s">
        <v>384</v>
      </c>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1"/>
      <c r="BW22" s="451" t="s">
        <v>46</v>
      </c>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c r="CZ22" s="451"/>
      <c r="DA22" s="451"/>
    </row>
    <row r="23" spans="1:105" s="22" customFormat="1" ht="12.75">
      <c r="A23" s="477" t="s">
        <v>207</v>
      </c>
      <c r="B23" s="478"/>
      <c r="C23" s="478"/>
      <c r="D23" s="478"/>
      <c r="E23" s="478"/>
      <c r="F23" s="479"/>
      <c r="G23" s="35"/>
      <c r="H23" s="483" t="s">
        <v>54</v>
      </c>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3"/>
      <c r="BH23" s="483"/>
      <c r="BI23" s="483"/>
      <c r="BJ23" s="483"/>
      <c r="BK23" s="483"/>
      <c r="BL23" s="483"/>
      <c r="BM23" s="483"/>
      <c r="BN23" s="483"/>
      <c r="BO23" s="483"/>
      <c r="BP23" s="483"/>
      <c r="BQ23" s="483"/>
      <c r="BR23" s="483"/>
      <c r="BS23" s="483"/>
      <c r="BT23" s="483"/>
      <c r="BU23" s="483"/>
      <c r="BV23" s="484"/>
      <c r="BW23" s="485">
        <v>55960</v>
      </c>
      <c r="BX23" s="486"/>
      <c r="BY23" s="486"/>
      <c r="BZ23" s="486"/>
      <c r="CA23" s="486"/>
      <c r="CB23" s="486"/>
      <c r="CC23" s="486"/>
      <c r="CD23" s="486"/>
      <c r="CE23" s="486"/>
      <c r="CF23" s="486"/>
      <c r="CG23" s="486"/>
      <c r="CH23" s="486"/>
      <c r="CI23" s="486"/>
      <c r="CJ23" s="486"/>
      <c r="CK23" s="486"/>
      <c r="CL23" s="487"/>
      <c r="CM23" s="485">
        <f>(BW23*22%)+0.05</f>
        <v>12311.25</v>
      </c>
      <c r="CN23" s="486"/>
      <c r="CO23" s="486"/>
      <c r="CP23" s="486"/>
      <c r="CQ23" s="486"/>
      <c r="CR23" s="486"/>
      <c r="CS23" s="486"/>
      <c r="CT23" s="486"/>
      <c r="CU23" s="486"/>
      <c r="CV23" s="486"/>
      <c r="CW23" s="486"/>
      <c r="CX23" s="486"/>
      <c r="CY23" s="486"/>
      <c r="CZ23" s="486"/>
      <c r="DA23" s="487"/>
    </row>
    <row r="24" spans="1:105" s="22" customFormat="1" ht="12.75">
      <c r="A24" s="480"/>
      <c r="B24" s="481"/>
      <c r="C24" s="481"/>
      <c r="D24" s="481"/>
      <c r="E24" s="481"/>
      <c r="F24" s="482"/>
      <c r="G24" s="34"/>
      <c r="H24" s="491" t="s">
        <v>383</v>
      </c>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1"/>
      <c r="AZ24" s="491"/>
      <c r="BA24" s="491"/>
      <c r="BB24" s="491"/>
      <c r="BC24" s="491"/>
      <c r="BD24" s="491"/>
      <c r="BE24" s="491"/>
      <c r="BF24" s="491"/>
      <c r="BG24" s="491"/>
      <c r="BH24" s="491"/>
      <c r="BI24" s="491"/>
      <c r="BJ24" s="491"/>
      <c r="BK24" s="491"/>
      <c r="BL24" s="491"/>
      <c r="BM24" s="491"/>
      <c r="BN24" s="491"/>
      <c r="BO24" s="491"/>
      <c r="BP24" s="491"/>
      <c r="BQ24" s="491"/>
      <c r="BR24" s="491"/>
      <c r="BS24" s="491"/>
      <c r="BT24" s="491"/>
      <c r="BU24" s="491"/>
      <c r="BV24" s="492"/>
      <c r="BW24" s="488"/>
      <c r="BX24" s="489"/>
      <c r="BY24" s="489"/>
      <c r="BZ24" s="489"/>
      <c r="CA24" s="489"/>
      <c r="CB24" s="489"/>
      <c r="CC24" s="489"/>
      <c r="CD24" s="489"/>
      <c r="CE24" s="489"/>
      <c r="CF24" s="489"/>
      <c r="CG24" s="489"/>
      <c r="CH24" s="489"/>
      <c r="CI24" s="489"/>
      <c r="CJ24" s="489"/>
      <c r="CK24" s="489"/>
      <c r="CL24" s="490"/>
      <c r="CM24" s="488"/>
      <c r="CN24" s="489"/>
      <c r="CO24" s="489"/>
      <c r="CP24" s="489"/>
      <c r="CQ24" s="489"/>
      <c r="CR24" s="489"/>
      <c r="CS24" s="489"/>
      <c r="CT24" s="489"/>
      <c r="CU24" s="489"/>
      <c r="CV24" s="489"/>
      <c r="CW24" s="489"/>
      <c r="CX24" s="489"/>
      <c r="CY24" s="489"/>
      <c r="CZ24" s="489"/>
      <c r="DA24" s="490"/>
    </row>
    <row r="25" spans="1:105" s="22" customFormat="1" ht="13.5" customHeight="1">
      <c r="A25" s="452" t="s">
        <v>210</v>
      </c>
      <c r="B25" s="452"/>
      <c r="C25" s="452"/>
      <c r="D25" s="452"/>
      <c r="E25" s="452"/>
      <c r="F25" s="452"/>
      <c r="G25" s="33"/>
      <c r="H25" s="493" t="s">
        <v>382</v>
      </c>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4"/>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c r="CZ25" s="451"/>
      <c r="DA25" s="451"/>
    </row>
    <row r="26" spans="1:105" s="22" customFormat="1" ht="26.25" customHeight="1">
      <c r="A26" s="452" t="s">
        <v>213</v>
      </c>
      <c r="B26" s="452"/>
      <c r="C26" s="452"/>
      <c r="D26" s="452"/>
      <c r="E26" s="452"/>
      <c r="F26" s="452"/>
      <c r="G26" s="33"/>
      <c r="H26" s="493" t="s">
        <v>381</v>
      </c>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4"/>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c r="CZ26" s="451"/>
      <c r="DA26" s="451"/>
    </row>
    <row r="27" spans="1:105" s="22" customFormat="1" ht="26.25" customHeight="1">
      <c r="A27" s="452" t="s">
        <v>11</v>
      </c>
      <c r="B27" s="452"/>
      <c r="C27" s="452"/>
      <c r="D27" s="452"/>
      <c r="E27" s="452"/>
      <c r="F27" s="452"/>
      <c r="G27" s="33"/>
      <c r="H27" s="440" t="s">
        <v>380</v>
      </c>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1"/>
      <c r="BW27" s="451" t="s">
        <v>46</v>
      </c>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c r="CZ27" s="451"/>
      <c r="DA27" s="451"/>
    </row>
    <row r="28" spans="1:105" s="22" customFormat="1" ht="12.75">
      <c r="A28" s="477" t="s">
        <v>379</v>
      </c>
      <c r="B28" s="478"/>
      <c r="C28" s="478"/>
      <c r="D28" s="478"/>
      <c r="E28" s="478"/>
      <c r="F28" s="479"/>
      <c r="G28" s="35"/>
      <c r="H28" s="483" t="s">
        <v>54</v>
      </c>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3"/>
      <c r="BS28" s="483"/>
      <c r="BT28" s="483"/>
      <c r="BU28" s="483"/>
      <c r="BV28" s="484"/>
      <c r="BW28" s="485">
        <v>55960</v>
      </c>
      <c r="BX28" s="486"/>
      <c r="BY28" s="486"/>
      <c r="BZ28" s="486"/>
      <c r="CA28" s="486"/>
      <c r="CB28" s="486"/>
      <c r="CC28" s="486"/>
      <c r="CD28" s="486"/>
      <c r="CE28" s="486"/>
      <c r="CF28" s="486"/>
      <c r="CG28" s="486"/>
      <c r="CH28" s="486"/>
      <c r="CI28" s="486"/>
      <c r="CJ28" s="486"/>
      <c r="CK28" s="486"/>
      <c r="CL28" s="487"/>
      <c r="CM28" s="485">
        <f>(BW28*2.9%)+0.01</f>
        <v>1622.85</v>
      </c>
      <c r="CN28" s="486"/>
      <c r="CO28" s="486"/>
      <c r="CP28" s="486"/>
      <c r="CQ28" s="486"/>
      <c r="CR28" s="486"/>
      <c r="CS28" s="486"/>
      <c r="CT28" s="486"/>
      <c r="CU28" s="486"/>
      <c r="CV28" s="486"/>
      <c r="CW28" s="486"/>
      <c r="CX28" s="486"/>
      <c r="CY28" s="486"/>
      <c r="CZ28" s="486"/>
      <c r="DA28" s="487"/>
    </row>
    <row r="29" spans="1:105" s="22" customFormat="1" ht="25.5" customHeight="1">
      <c r="A29" s="480"/>
      <c r="B29" s="481"/>
      <c r="C29" s="481"/>
      <c r="D29" s="481"/>
      <c r="E29" s="481"/>
      <c r="F29" s="482"/>
      <c r="G29" s="34"/>
      <c r="H29" s="491" t="s">
        <v>378</v>
      </c>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1"/>
      <c r="BH29" s="491"/>
      <c r="BI29" s="491"/>
      <c r="BJ29" s="491"/>
      <c r="BK29" s="491"/>
      <c r="BL29" s="491"/>
      <c r="BM29" s="491"/>
      <c r="BN29" s="491"/>
      <c r="BO29" s="491"/>
      <c r="BP29" s="491"/>
      <c r="BQ29" s="491"/>
      <c r="BR29" s="491"/>
      <c r="BS29" s="491"/>
      <c r="BT29" s="491"/>
      <c r="BU29" s="491"/>
      <c r="BV29" s="492"/>
      <c r="BW29" s="488"/>
      <c r="BX29" s="489"/>
      <c r="BY29" s="489"/>
      <c r="BZ29" s="489"/>
      <c r="CA29" s="489"/>
      <c r="CB29" s="489"/>
      <c r="CC29" s="489"/>
      <c r="CD29" s="489"/>
      <c r="CE29" s="489"/>
      <c r="CF29" s="489"/>
      <c r="CG29" s="489"/>
      <c r="CH29" s="489"/>
      <c r="CI29" s="489"/>
      <c r="CJ29" s="489"/>
      <c r="CK29" s="489"/>
      <c r="CL29" s="490"/>
      <c r="CM29" s="488"/>
      <c r="CN29" s="489"/>
      <c r="CO29" s="489"/>
      <c r="CP29" s="489"/>
      <c r="CQ29" s="489"/>
      <c r="CR29" s="489"/>
      <c r="CS29" s="489"/>
      <c r="CT29" s="489"/>
      <c r="CU29" s="489"/>
      <c r="CV29" s="489"/>
      <c r="CW29" s="489"/>
      <c r="CX29" s="489"/>
      <c r="CY29" s="489"/>
      <c r="CZ29" s="489"/>
      <c r="DA29" s="490"/>
    </row>
    <row r="30" spans="1:105" s="22" customFormat="1" ht="26.25" customHeight="1">
      <c r="A30" s="452" t="s">
        <v>377</v>
      </c>
      <c r="B30" s="452"/>
      <c r="C30" s="452"/>
      <c r="D30" s="452"/>
      <c r="E30" s="452"/>
      <c r="F30" s="452"/>
      <c r="G30" s="33"/>
      <c r="H30" s="493" t="s">
        <v>376</v>
      </c>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493"/>
      <c r="AY30" s="493"/>
      <c r="AZ30" s="493"/>
      <c r="BA30" s="493"/>
      <c r="BB30" s="493"/>
      <c r="BC30" s="493"/>
      <c r="BD30" s="493"/>
      <c r="BE30" s="493"/>
      <c r="BF30" s="493"/>
      <c r="BG30" s="493"/>
      <c r="BH30" s="493"/>
      <c r="BI30" s="493"/>
      <c r="BJ30" s="493"/>
      <c r="BK30" s="493"/>
      <c r="BL30" s="493"/>
      <c r="BM30" s="493"/>
      <c r="BN30" s="493"/>
      <c r="BO30" s="493"/>
      <c r="BP30" s="493"/>
      <c r="BQ30" s="493"/>
      <c r="BR30" s="493"/>
      <c r="BS30" s="493"/>
      <c r="BT30" s="493"/>
      <c r="BU30" s="493"/>
      <c r="BV30" s="494"/>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row>
    <row r="31" spans="1:105" s="22" customFormat="1" ht="27" customHeight="1">
      <c r="A31" s="452" t="s">
        <v>375</v>
      </c>
      <c r="B31" s="452"/>
      <c r="C31" s="452"/>
      <c r="D31" s="452"/>
      <c r="E31" s="452"/>
      <c r="F31" s="452"/>
      <c r="G31" s="33"/>
      <c r="H31" s="493" t="s">
        <v>374</v>
      </c>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3"/>
      <c r="AX31" s="493"/>
      <c r="AY31" s="493"/>
      <c r="AZ31" s="493"/>
      <c r="BA31" s="493"/>
      <c r="BB31" s="493"/>
      <c r="BC31" s="493"/>
      <c r="BD31" s="493"/>
      <c r="BE31" s="493"/>
      <c r="BF31" s="493"/>
      <c r="BG31" s="493"/>
      <c r="BH31" s="493"/>
      <c r="BI31" s="493"/>
      <c r="BJ31" s="493"/>
      <c r="BK31" s="493"/>
      <c r="BL31" s="493"/>
      <c r="BM31" s="493"/>
      <c r="BN31" s="493"/>
      <c r="BO31" s="493"/>
      <c r="BP31" s="493"/>
      <c r="BQ31" s="493"/>
      <c r="BR31" s="493"/>
      <c r="BS31" s="493"/>
      <c r="BT31" s="493"/>
      <c r="BU31" s="493"/>
      <c r="BV31" s="494"/>
      <c r="BW31" s="451">
        <v>55960</v>
      </c>
      <c r="BX31" s="451"/>
      <c r="BY31" s="451"/>
      <c r="BZ31" s="451"/>
      <c r="CA31" s="451"/>
      <c r="CB31" s="451"/>
      <c r="CC31" s="451"/>
      <c r="CD31" s="451"/>
      <c r="CE31" s="451"/>
      <c r="CF31" s="451"/>
      <c r="CG31" s="451"/>
      <c r="CH31" s="451"/>
      <c r="CI31" s="451"/>
      <c r="CJ31" s="451"/>
      <c r="CK31" s="451"/>
      <c r="CL31" s="451"/>
      <c r="CM31" s="451">
        <f>BW31*0.2%</f>
        <v>111.92</v>
      </c>
      <c r="CN31" s="451"/>
      <c r="CO31" s="451"/>
      <c r="CP31" s="451"/>
      <c r="CQ31" s="451"/>
      <c r="CR31" s="451"/>
      <c r="CS31" s="451"/>
      <c r="CT31" s="451"/>
      <c r="CU31" s="451"/>
      <c r="CV31" s="451"/>
      <c r="CW31" s="451"/>
      <c r="CX31" s="451"/>
      <c r="CY31" s="451"/>
      <c r="CZ31" s="451"/>
      <c r="DA31" s="451"/>
    </row>
    <row r="32" spans="1:105" s="22" customFormat="1" ht="27" customHeight="1">
      <c r="A32" s="452" t="s">
        <v>373</v>
      </c>
      <c r="B32" s="452"/>
      <c r="C32" s="452"/>
      <c r="D32" s="452"/>
      <c r="E32" s="452"/>
      <c r="F32" s="452"/>
      <c r="G32" s="33"/>
      <c r="H32" s="493" t="s">
        <v>371</v>
      </c>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c r="BS32" s="493"/>
      <c r="BT32" s="493"/>
      <c r="BU32" s="493"/>
      <c r="BV32" s="494"/>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row>
    <row r="33" spans="1:105" s="22" customFormat="1" ht="27" customHeight="1">
      <c r="A33" s="452" t="s">
        <v>372</v>
      </c>
      <c r="B33" s="452"/>
      <c r="C33" s="452"/>
      <c r="D33" s="452"/>
      <c r="E33" s="452"/>
      <c r="F33" s="452"/>
      <c r="G33" s="33"/>
      <c r="H33" s="493" t="s">
        <v>371</v>
      </c>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c r="BS33" s="493"/>
      <c r="BT33" s="493"/>
      <c r="BU33" s="493"/>
      <c r="BV33" s="494"/>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row>
    <row r="34" spans="1:105" s="22" customFormat="1" ht="26.25" customHeight="1">
      <c r="A34" s="452" t="s">
        <v>12</v>
      </c>
      <c r="B34" s="452"/>
      <c r="C34" s="452"/>
      <c r="D34" s="452"/>
      <c r="E34" s="452"/>
      <c r="F34" s="452"/>
      <c r="G34" s="33"/>
      <c r="H34" s="440" t="s">
        <v>370</v>
      </c>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0"/>
      <c r="AY34" s="440"/>
      <c r="AZ34" s="440"/>
      <c r="BA34" s="440"/>
      <c r="BB34" s="440"/>
      <c r="BC34" s="440"/>
      <c r="BD34" s="440"/>
      <c r="BE34" s="440"/>
      <c r="BF34" s="440"/>
      <c r="BG34" s="440"/>
      <c r="BH34" s="440"/>
      <c r="BI34" s="440"/>
      <c r="BJ34" s="440"/>
      <c r="BK34" s="440"/>
      <c r="BL34" s="440"/>
      <c r="BM34" s="440"/>
      <c r="BN34" s="440"/>
      <c r="BO34" s="440"/>
      <c r="BP34" s="440"/>
      <c r="BQ34" s="440"/>
      <c r="BR34" s="440"/>
      <c r="BS34" s="440"/>
      <c r="BT34" s="440"/>
      <c r="BU34" s="440"/>
      <c r="BV34" s="441"/>
      <c r="BW34" s="451">
        <v>55960</v>
      </c>
      <c r="BX34" s="451"/>
      <c r="BY34" s="451"/>
      <c r="BZ34" s="451"/>
      <c r="CA34" s="451"/>
      <c r="CB34" s="451"/>
      <c r="CC34" s="451"/>
      <c r="CD34" s="451"/>
      <c r="CE34" s="451"/>
      <c r="CF34" s="451"/>
      <c r="CG34" s="451"/>
      <c r="CH34" s="451"/>
      <c r="CI34" s="451"/>
      <c r="CJ34" s="451"/>
      <c r="CK34" s="451"/>
      <c r="CL34" s="451"/>
      <c r="CM34" s="451">
        <f>(BW34*5.1%)+0.02</f>
        <v>2853.98</v>
      </c>
      <c r="CN34" s="451"/>
      <c r="CO34" s="451"/>
      <c r="CP34" s="451"/>
      <c r="CQ34" s="451"/>
      <c r="CR34" s="451"/>
      <c r="CS34" s="451"/>
      <c r="CT34" s="451"/>
      <c r="CU34" s="451"/>
      <c r="CV34" s="451"/>
      <c r="CW34" s="451"/>
      <c r="CX34" s="451"/>
      <c r="CY34" s="451"/>
      <c r="CZ34" s="451"/>
      <c r="DA34" s="451"/>
    </row>
    <row r="35" spans="1:105" s="22" customFormat="1" ht="13.5" customHeight="1">
      <c r="A35" s="452"/>
      <c r="B35" s="452"/>
      <c r="C35" s="452"/>
      <c r="D35" s="452"/>
      <c r="E35" s="452"/>
      <c r="F35" s="452"/>
      <c r="G35" s="465" t="s">
        <v>295</v>
      </c>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6"/>
      <c r="AR35" s="466"/>
      <c r="AS35" s="466"/>
      <c r="AT35" s="466"/>
      <c r="AU35" s="466"/>
      <c r="AV35" s="466"/>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7"/>
      <c r="BW35" s="451" t="s">
        <v>46</v>
      </c>
      <c r="BX35" s="451"/>
      <c r="BY35" s="451"/>
      <c r="BZ35" s="451"/>
      <c r="CA35" s="451"/>
      <c r="CB35" s="451"/>
      <c r="CC35" s="451"/>
      <c r="CD35" s="451"/>
      <c r="CE35" s="451"/>
      <c r="CF35" s="451"/>
      <c r="CG35" s="451"/>
      <c r="CH35" s="451"/>
      <c r="CI35" s="451"/>
      <c r="CJ35" s="451"/>
      <c r="CK35" s="451"/>
      <c r="CL35" s="451"/>
      <c r="CM35" s="451">
        <f>CM23+CM28+CM31+CM34</f>
        <v>16900</v>
      </c>
      <c r="CN35" s="451"/>
      <c r="CO35" s="451"/>
      <c r="CP35" s="451"/>
      <c r="CQ35" s="451"/>
      <c r="CR35" s="451"/>
      <c r="CS35" s="451"/>
      <c r="CT35" s="451"/>
      <c r="CU35" s="451"/>
      <c r="CV35" s="451"/>
      <c r="CW35" s="451"/>
      <c r="CX35" s="451"/>
      <c r="CY35" s="451"/>
      <c r="CZ35" s="451"/>
      <c r="DA35" s="451"/>
    </row>
    <row r="36" ht="3" customHeight="1"/>
    <row r="37" spans="1:105" s="32" customFormat="1" ht="40.5" customHeight="1">
      <c r="A37" s="495" t="s">
        <v>369</v>
      </c>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c r="CG37" s="496"/>
      <c r="CH37" s="496"/>
      <c r="CI37" s="496"/>
      <c r="CJ37" s="496"/>
      <c r="CK37" s="496"/>
      <c r="CL37" s="496"/>
      <c r="CM37" s="496"/>
      <c r="CN37" s="496"/>
      <c r="CO37" s="496"/>
      <c r="CP37" s="496"/>
      <c r="CQ37" s="496"/>
      <c r="CR37" s="496"/>
      <c r="CS37" s="496"/>
      <c r="CT37" s="496"/>
      <c r="CU37" s="496"/>
      <c r="CV37" s="496"/>
      <c r="CW37" s="496"/>
      <c r="CX37" s="496"/>
      <c r="CY37" s="496"/>
      <c r="CZ37" s="496"/>
      <c r="DA37" s="496"/>
    </row>
    <row r="39" spans="1:105" s="27" customFormat="1" ht="14.25">
      <c r="A39" s="459" t="s">
        <v>368</v>
      </c>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59"/>
      <c r="BM39" s="459"/>
      <c r="BN39" s="459"/>
      <c r="BO39" s="459"/>
      <c r="BP39" s="459"/>
      <c r="BQ39" s="459"/>
      <c r="BR39" s="459"/>
      <c r="BS39" s="459"/>
      <c r="BT39" s="459"/>
      <c r="BU39" s="459"/>
      <c r="BV39" s="459"/>
      <c r="BW39" s="459"/>
      <c r="BX39" s="459"/>
      <c r="BY39" s="459"/>
      <c r="BZ39" s="459"/>
      <c r="CA39" s="459"/>
      <c r="CB39" s="459"/>
      <c r="CC39" s="459"/>
      <c r="CD39" s="459"/>
      <c r="CE39" s="459"/>
      <c r="CF39" s="459"/>
      <c r="CG39" s="459"/>
      <c r="CH39" s="459"/>
      <c r="CI39" s="459"/>
      <c r="CJ39" s="459"/>
      <c r="CK39" s="459"/>
      <c r="CL39" s="459"/>
      <c r="CM39" s="459"/>
      <c r="CN39" s="459"/>
      <c r="CO39" s="459"/>
      <c r="CP39" s="459"/>
      <c r="CQ39" s="459"/>
      <c r="CR39" s="459"/>
      <c r="CS39" s="459"/>
      <c r="CT39" s="459"/>
      <c r="CU39" s="459"/>
      <c r="CV39" s="459"/>
      <c r="CW39" s="459"/>
      <c r="CX39" s="459"/>
      <c r="CY39" s="459"/>
      <c r="CZ39" s="459"/>
      <c r="DA39" s="459"/>
    </row>
    <row r="40" ht="6" customHeight="1"/>
    <row r="41" spans="1:105" s="27" customFormat="1" ht="14.25">
      <c r="A41" s="27" t="s">
        <v>310</v>
      </c>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row>
    <row r="42" spans="24:105" s="27" customFormat="1" ht="6" customHeight="1">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row>
    <row r="43" spans="1:105" s="27" customFormat="1" ht="14.25">
      <c r="A43" s="461" t="s">
        <v>309</v>
      </c>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c r="BT43" s="497"/>
      <c r="BU43" s="497"/>
      <c r="BV43" s="497"/>
      <c r="BW43" s="497"/>
      <c r="BX43" s="497"/>
      <c r="BY43" s="497"/>
      <c r="BZ43" s="497"/>
      <c r="CA43" s="497"/>
      <c r="CB43" s="497"/>
      <c r="CC43" s="497"/>
      <c r="CD43" s="497"/>
      <c r="CE43" s="497"/>
      <c r="CF43" s="497"/>
      <c r="CG43" s="497"/>
      <c r="CH43" s="497"/>
      <c r="CI43" s="497"/>
      <c r="CJ43" s="497"/>
      <c r="CK43" s="497"/>
      <c r="CL43" s="497"/>
      <c r="CM43" s="497"/>
      <c r="CN43" s="497"/>
      <c r="CO43" s="497"/>
      <c r="CP43" s="497"/>
      <c r="CQ43" s="497"/>
      <c r="CR43" s="497"/>
      <c r="CS43" s="497"/>
      <c r="CT43" s="497"/>
      <c r="CU43" s="497"/>
      <c r="CV43" s="497"/>
      <c r="CW43" s="497"/>
      <c r="CX43" s="497"/>
      <c r="CY43" s="497"/>
      <c r="CZ43" s="497"/>
      <c r="DA43" s="497"/>
    </row>
    <row r="44" ht="10.5" customHeight="1"/>
    <row r="45" spans="1:105" s="25" customFormat="1" ht="45" customHeight="1">
      <c r="A45" s="442" t="s">
        <v>306</v>
      </c>
      <c r="B45" s="443"/>
      <c r="C45" s="443"/>
      <c r="D45" s="443"/>
      <c r="E45" s="443"/>
      <c r="F45" s="443"/>
      <c r="G45" s="444"/>
      <c r="H45" s="442" t="s">
        <v>0</v>
      </c>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4"/>
      <c r="BD45" s="442" t="s">
        <v>355</v>
      </c>
      <c r="BE45" s="443"/>
      <c r="BF45" s="443"/>
      <c r="BG45" s="443"/>
      <c r="BH45" s="443"/>
      <c r="BI45" s="443"/>
      <c r="BJ45" s="443"/>
      <c r="BK45" s="443"/>
      <c r="BL45" s="443"/>
      <c r="BM45" s="443"/>
      <c r="BN45" s="443"/>
      <c r="BO45" s="443"/>
      <c r="BP45" s="443"/>
      <c r="BQ45" s="443"/>
      <c r="BR45" s="443"/>
      <c r="BS45" s="444"/>
      <c r="BT45" s="442" t="s">
        <v>354</v>
      </c>
      <c r="BU45" s="443"/>
      <c r="BV45" s="443"/>
      <c r="BW45" s="443"/>
      <c r="BX45" s="443"/>
      <c r="BY45" s="443"/>
      <c r="BZ45" s="443"/>
      <c r="CA45" s="443"/>
      <c r="CB45" s="443"/>
      <c r="CC45" s="443"/>
      <c r="CD45" s="443"/>
      <c r="CE45" s="443"/>
      <c r="CF45" s="443"/>
      <c r="CG45" s="443"/>
      <c r="CH45" s="443"/>
      <c r="CI45" s="444"/>
      <c r="CJ45" s="442" t="s">
        <v>353</v>
      </c>
      <c r="CK45" s="443"/>
      <c r="CL45" s="443"/>
      <c r="CM45" s="443"/>
      <c r="CN45" s="443"/>
      <c r="CO45" s="443"/>
      <c r="CP45" s="443"/>
      <c r="CQ45" s="443"/>
      <c r="CR45" s="443"/>
      <c r="CS45" s="443"/>
      <c r="CT45" s="443"/>
      <c r="CU45" s="443"/>
      <c r="CV45" s="443"/>
      <c r="CW45" s="443"/>
      <c r="CX45" s="443"/>
      <c r="CY45" s="443"/>
      <c r="CZ45" s="443"/>
      <c r="DA45" s="444"/>
    </row>
    <row r="46" spans="1:105" s="24" customFormat="1" ht="12.75">
      <c r="A46" s="453">
        <v>1</v>
      </c>
      <c r="B46" s="453"/>
      <c r="C46" s="453"/>
      <c r="D46" s="453"/>
      <c r="E46" s="453"/>
      <c r="F46" s="453"/>
      <c r="G46" s="453"/>
      <c r="H46" s="453">
        <v>2</v>
      </c>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v>3</v>
      </c>
      <c r="BE46" s="453"/>
      <c r="BF46" s="453"/>
      <c r="BG46" s="453"/>
      <c r="BH46" s="453"/>
      <c r="BI46" s="453"/>
      <c r="BJ46" s="453"/>
      <c r="BK46" s="453"/>
      <c r="BL46" s="453"/>
      <c r="BM46" s="453"/>
      <c r="BN46" s="453"/>
      <c r="BO46" s="453"/>
      <c r="BP46" s="453"/>
      <c r="BQ46" s="453"/>
      <c r="BR46" s="453"/>
      <c r="BS46" s="453"/>
      <c r="BT46" s="453">
        <v>4</v>
      </c>
      <c r="BU46" s="453"/>
      <c r="BV46" s="453"/>
      <c r="BW46" s="453"/>
      <c r="BX46" s="453"/>
      <c r="BY46" s="453"/>
      <c r="BZ46" s="453"/>
      <c r="CA46" s="453"/>
      <c r="CB46" s="453"/>
      <c r="CC46" s="453"/>
      <c r="CD46" s="453"/>
      <c r="CE46" s="453"/>
      <c r="CF46" s="453"/>
      <c r="CG46" s="453"/>
      <c r="CH46" s="453"/>
      <c r="CI46" s="453"/>
      <c r="CJ46" s="453">
        <v>5</v>
      </c>
      <c r="CK46" s="453"/>
      <c r="CL46" s="453"/>
      <c r="CM46" s="453"/>
      <c r="CN46" s="453"/>
      <c r="CO46" s="453"/>
      <c r="CP46" s="453"/>
      <c r="CQ46" s="453"/>
      <c r="CR46" s="453"/>
      <c r="CS46" s="453"/>
      <c r="CT46" s="453"/>
      <c r="CU46" s="453"/>
      <c r="CV46" s="453"/>
      <c r="CW46" s="453"/>
      <c r="CX46" s="453"/>
      <c r="CY46" s="453"/>
      <c r="CZ46" s="453"/>
      <c r="DA46" s="453"/>
    </row>
    <row r="47" spans="1:105" s="23" customFormat="1" ht="15" customHeight="1" hidden="1">
      <c r="A47" s="452"/>
      <c r="B47" s="452"/>
      <c r="C47" s="452"/>
      <c r="D47" s="452"/>
      <c r="E47" s="452"/>
      <c r="F47" s="452"/>
      <c r="G47" s="452"/>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4"/>
      <c r="BC47" s="454"/>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c r="CZ47" s="451"/>
      <c r="DA47" s="451"/>
    </row>
    <row r="48" spans="1:105" s="23" customFormat="1" ht="15" customHeight="1" hidden="1">
      <c r="A48" s="452"/>
      <c r="B48" s="452"/>
      <c r="C48" s="452"/>
      <c r="D48" s="452"/>
      <c r="E48" s="452"/>
      <c r="F48" s="452"/>
      <c r="G48" s="452"/>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C48" s="451"/>
      <c r="CD48" s="451"/>
      <c r="CE48" s="451"/>
      <c r="CF48" s="451"/>
      <c r="CG48" s="451"/>
      <c r="CH48" s="451"/>
      <c r="CI48" s="451"/>
      <c r="CJ48" s="451"/>
      <c r="CK48" s="451"/>
      <c r="CL48" s="451"/>
      <c r="CM48" s="451"/>
      <c r="CN48" s="451"/>
      <c r="CO48" s="451"/>
      <c r="CP48" s="451"/>
      <c r="CQ48" s="451"/>
      <c r="CR48" s="451"/>
      <c r="CS48" s="451"/>
      <c r="CT48" s="451"/>
      <c r="CU48" s="451"/>
      <c r="CV48" s="451"/>
      <c r="CW48" s="451"/>
      <c r="CX48" s="451"/>
      <c r="CY48" s="451"/>
      <c r="CZ48" s="451"/>
      <c r="DA48" s="451"/>
    </row>
    <row r="49" spans="1:105" s="23" customFormat="1" ht="15" customHeight="1">
      <c r="A49" s="452"/>
      <c r="B49" s="452"/>
      <c r="C49" s="452"/>
      <c r="D49" s="452"/>
      <c r="E49" s="452"/>
      <c r="F49" s="452"/>
      <c r="G49" s="452"/>
      <c r="H49" s="466" t="s">
        <v>295</v>
      </c>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7"/>
      <c r="BD49" s="451" t="s">
        <v>46</v>
      </c>
      <c r="BE49" s="451"/>
      <c r="BF49" s="451"/>
      <c r="BG49" s="451"/>
      <c r="BH49" s="451"/>
      <c r="BI49" s="451"/>
      <c r="BJ49" s="451"/>
      <c r="BK49" s="451"/>
      <c r="BL49" s="451"/>
      <c r="BM49" s="451"/>
      <c r="BN49" s="451"/>
      <c r="BO49" s="451"/>
      <c r="BP49" s="451"/>
      <c r="BQ49" s="451"/>
      <c r="BR49" s="451"/>
      <c r="BS49" s="451"/>
      <c r="BT49" s="451" t="s">
        <v>46</v>
      </c>
      <c r="BU49" s="451"/>
      <c r="BV49" s="451"/>
      <c r="BW49" s="451"/>
      <c r="BX49" s="451"/>
      <c r="BY49" s="451"/>
      <c r="BZ49" s="451"/>
      <c r="CA49" s="451"/>
      <c r="CB49" s="451"/>
      <c r="CC49" s="451"/>
      <c r="CD49" s="451"/>
      <c r="CE49" s="451"/>
      <c r="CF49" s="451"/>
      <c r="CG49" s="451"/>
      <c r="CH49" s="451"/>
      <c r="CI49" s="451"/>
      <c r="CJ49" s="451"/>
      <c r="CK49" s="451"/>
      <c r="CL49" s="451"/>
      <c r="CM49" s="451"/>
      <c r="CN49" s="451"/>
      <c r="CO49" s="451"/>
      <c r="CP49" s="451"/>
      <c r="CQ49" s="451"/>
      <c r="CR49" s="451"/>
      <c r="CS49" s="451"/>
      <c r="CT49" s="451"/>
      <c r="CU49" s="451"/>
      <c r="CV49" s="451"/>
      <c r="CW49" s="451"/>
      <c r="CX49" s="451"/>
      <c r="CY49" s="451"/>
      <c r="CZ49" s="451"/>
      <c r="DA49" s="451"/>
    </row>
    <row r="50" s="22" customFormat="1" ht="12" customHeight="1"/>
    <row r="51" spans="1:105" s="27" customFormat="1" ht="14.25">
      <c r="A51" s="459" t="s">
        <v>367</v>
      </c>
      <c r="B51" s="459"/>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row>
    <row r="52" ht="6" customHeight="1"/>
    <row r="53" spans="1:105" s="27" customFormat="1" ht="14.25">
      <c r="A53" s="27" t="s">
        <v>310</v>
      </c>
      <c r="X53" s="456" t="s">
        <v>399</v>
      </c>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456"/>
      <c r="BU53" s="456"/>
      <c r="BV53" s="456"/>
      <c r="BW53" s="456"/>
      <c r="BX53" s="456"/>
      <c r="BY53" s="456"/>
      <c r="BZ53" s="456"/>
      <c r="CA53" s="456"/>
      <c r="CB53" s="456"/>
      <c r="CC53" s="456"/>
      <c r="CD53" s="456"/>
      <c r="CE53" s="456"/>
      <c r="CF53" s="456"/>
      <c r="CG53" s="456"/>
      <c r="CH53" s="456"/>
      <c r="CI53" s="456"/>
      <c r="CJ53" s="456"/>
      <c r="CK53" s="456"/>
      <c r="CL53" s="456"/>
      <c r="CM53" s="456"/>
      <c r="CN53" s="456"/>
      <c r="CO53" s="456"/>
      <c r="CP53" s="456"/>
      <c r="CQ53" s="456"/>
      <c r="CR53" s="456"/>
      <c r="CS53" s="456"/>
      <c r="CT53" s="456"/>
      <c r="CU53" s="456"/>
      <c r="CV53" s="456"/>
      <c r="CW53" s="456"/>
      <c r="CX53" s="456"/>
      <c r="CY53" s="456"/>
      <c r="CZ53" s="456"/>
      <c r="DA53" s="456"/>
    </row>
    <row r="54" spans="24:105" s="27" customFormat="1" ht="6" customHeight="1">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row>
    <row r="55" spans="1:105" s="27" customFormat="1" ht="20.25" customHeight="1">
      <c r="A55" s="461" t="s">
        <v>309</v>
      </c>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98" t="s">
        <v>308</v>
      </c>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8"/>
      <c r="BN55" s="498"/>
      <c r="BO55" s="498"/>
      <c r="BP55" s="498"/>
      <c r="BQ55" s="498"/>
      <c r="BR55" s="498"/>
      <c r="BS55" s="498"/>
      <c r="BT55" s="498"/>
      <c r="BU55" s="498"/>
      <c r="BV55" s="498"/>
      <c r="BW55" s="498"/>
      <c r="BX55" s="498"/>
      <c r="BY55" s="498"/>
      <c r="BZ55" s="498"/>
      <c r="CA55" s="498"/>
      <c r="CB55" s="498"/>
      <c r="CC55" s="498"/>
      <c r="CD55" s="498"/>
      <c r="CE55" s="498"/>
      <c r="CF55" s="498"/>
      <c r="CG55" s="498"/>
      <c r="CH55" s="498"/>
      <c r="CI55" s="498"/>
      <c r="CJ55" s="498"/>
      <c r="CK55" s="498"/>
      <c r="CL55" s="498"/>
      <c r="CM55" s="498"/>
      <c r="CN55" s="498"/>
      <c r="CO55" s="498"/>
      <c r="CP55" s="498"/>
      <c r="CQ55" s="498"/>
      <c r="CR55" s="498"/>
      <c r="CS55" s="498"/>
      <c r="CT55" s="498"/>
      <c r="CU55" s="498"/>
      <c r="CV55" s="498"/>
      <c r="CW55" s="498"/>
      <c r="CX55" s="498"/>
      <c r="CY55" s="498"/>
      <c r="CZ55" s="498"/>
      <c r="DA55" s="498"/>
    </row>
    <row r="56" ht="10.5" customHeight="1"/>
    <row r="57" spans="1:105" s="25" customFormat="1" ht="55.5" customHeight="1">
      <c r="A57" s="442" t="s">
        <v>306</v>
      </c>
      <c r="B57" s="443"/>
      <c r="C57" s="443"/>
      <c r="D57" s="443"/>
      <c r="E57" s="443"/>
      <c r="F57" s="443"/>
      <c r="G57" s="444"/>
      <c r="H57" s="442" t="s">
        <v>317</v>
      </c>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4"/>
      <c r="BD57" s="442" t="s">
        <v>366</v>
      </c>
      <c r="BE57" s="443"/>
      <c r="BF57" s="443"/>
      <c r="BG57" s="443"/>
      <c r="BH57" s="443"/>
      <c r="BI57" s="443"/>
      <c r="BJ57" s="443"/>
      <c r="BK57" s="443"/>
      <c r="BL57" s="443"/>
      <c r="BM57" s="443"/>
      <c r="BN57" s="443"/>
      <c r="BO57" s="443"/>
      <c r="BP57" s="443"/>
      <c r="BQ57" s="443"/>
      <c r="BR57" s="443"/>
      <c r="BS57" s="444"/>
      <c r="BT57" s="442" t="s">
        <v>365</v>
      </c>
      <c r="BU57" s="443"/>
      <c r="BV57" s="443"/>
      <c r="BW57" s="443"/>
      <c r="BX57" s="443"/>
      <c r="BY57" s="443"/>
      <c r="BZ57" s="443"/>
      <c r="CA57" s="443"/>
      <c r="CB57" s="443"/>
      <c r="CC57" s="443"/>
      <c r="CD57" s="444"/>
      <c r="CE57" s="442" t="s">
        <v>364</v>
      </c>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4"/>
    </row>
    <row r="58" spans="1:105" s="24" customFormat="1" ht="12.75">
      <c r="A58" s="453">
        <v>1</v>
      </c>
      <c r="B58" s="453"/>
      <c r="C58" s="453"/>
      <c r="D58" s="453"/>
      <c r="E58" s="453"/>
      <c r="F58" s="453"/>
      <c r="G58" s="453"/>
      <c r="H58" s="453">
        <v>2</v>
      </c>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v>3</v>
      </c>
      <c r="BE58" s="453"/>
      <c r="BF58" s="453"/>
      <c r="BG58" s="453"/>
      <c r="BH58" s="453"/>
      <c r="BI58" s="453"/>
      <c r="BJ58" s="453"/>
      <c r="BK58" s="453"/>
      <c r="BL58" s="453"/>
      <c r="BM58" s="453"/>
      <c r="BN58" s="453"/>
      <c r="BO58" s="453"/>
      <c r="BP58" s="453"/>
      <c r="BQ58" s="453"/>
      <c r="BR58" s="453"/>
      <c r="BS58" s="453"/>
      <c r="BT58" s="453">
        <v>4</v>
      </c>
      <c r="BU58" s="453"/>
      <c r="BV58" s="453"/>
      <c r="BW58" s="453"/>
      <c r="BX58" s="453"/>
      <c r="BY58" s="453"/>
      <c r="BZ58" s="453"/>
      <c r="CA58" s="453"/>
      <c r="CB58" s="453"/>
      <c r="CC58" s="453"/>
      <c r="CD58" s="453"/>
      <c r="CE58" s="453">
        <v>5</v>
      </c>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row>
    <row r="59" spans="1:105" s="23" customFormat="1" ht="15" customHeight="1">
      <c r="A59" s="452" t="s">
        <v>10</v>
      </c>
      <c r="B59" s="452"/>
      <c r="C59" s="452"/>
      <c r="D59" s="452"/>
      <c r="E59" s="452"/>
      <c r="F59" s="452"/>
      <c r="G59" s="452"/>
      <c r="H59" s="454" t="s">
        <v>398</v>
      </c>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1"/>
      <c r="BE59" s="451"/>
      <c r="BF59" s="451"/>
      <c r="BG59" s="451"/>
      <c r="BH59" s="451"/>
      <c r="BI59" s="451"/>
      <c r="BJ59" s="451"/>
      <c r="BK59" s="451"/>
      <c r="BL59" s="451"/>
      <c r="BM59" s="451"/>
      <c r="BN59" s="451"/>
      <c r="BO59" s="451"/>
      <c r="BP59" s="451"/>
      <c r="BQ59" s="451"/>
      <c r="BR59" s="451"/>
      <c r="BS59" s="451"/>
      <c r="BT59" s="451"/>
      <c r="BU59" s="451"/>
      <c r="BV59" s="451"/>
      <c r="BW59" s="451"/>
      <c r="BX59" s="451"/>
      <c r="BY59" s="451"/>
      <c r="BZ59" s="451"/>
      <c r="CA59" s="451"/>
      <c r="CB59" s="451"/>
      <c r="CC59" s="451"/>
      <c r="CD59" s="451"/>
      <c r="CE59" s="451">
        <v>32860</v>
      </c>
      <c r="CF59" s="451"/>
      <c r="CG59" s="451"/>
      <c r="CH59" s="451"/>
      <c r="CI59" s="451"/>
      <c r="CJ59" s="451"/>
      <c r="CK59" s="451"/>
      <c r="CL59" s="451"/>
      <c r="CM59" s="451"/>
      <c r="CN59" s="451"/>
      <c r="CO59" s="451"/>
      <c r="CP59" s="451"/>
      <c r="CQ59" s="451"/>
      <c r="CR59" s="451"/>
      <c r="CS59" s="451"/>
      <c r="CT59" s="451"/>
      <c r="CU59" s="451"/>
      <c r="CV59" s="451"/>
      <c r="CW59" s="451"/>
      <c r="CX59" s="451"/>
      <c r="CY59" s="451"/>
      <c r="CZ59" s="451"/>
      <c r="DA59" s="451"/>
    </row>
    <row r="60" spans="1:105" s="23" customFormat="1" ht="15" customHeight="1" hidden="1">
      <c r="A60" s="452"/>
      <c r="B60" s="452"/>
      <c r="C60" s="452"/>
      <c r="D60" s="452"/>
      <c r="E60" s="452"/>
      <c r="F60" s="452"/>
      <c r="G60" s="452"/>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4"/>
      <c r="AY60" s="454"/>
      <c r="AZ60" s="454"/>
      <c r="BA60" s="454"/>
      <c r="BB60" s="454"/>
      <c r="BC60" s="454"/>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c r="CV60" s="451"/>
      <c r="CW60" s="451"/>
      <c r="CX60" s="451"/>
      <c r="CY60" s="451"/>
      <c r="CZ60" s="451"/>
      <c r="DA60" s="451"/>
    </row>
    <row r="61" spans="1:105" s="23" customFormat="1" ht="15" customHeight="1">
      <c r="A61" s="452"/>
      <c r="B61" s="452"/>
      <c r="C61" s="452"/>
      <c r="D61" s="452"/>
      <c r="E61" s="452"/>
      <c r="F61" s="452"/>
      <c r="G61" s="452"/>
      <c r="H61" s="466" t="s">
        <v>295</v>
      </c>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6"/>
      <c r="AY61" s="466"/>
      <c r="AZ61" s="466"/>
      <c r="BA61" s="466"/>
      <c r="BB61" s="466"/>
      <c r="BC61" s="467"/>
      <c r="BD61" s="451"/>
      <c r="BE61" s="451"/>
      <c r="BF61" s="451"/>
      <c r="BG61" s="451"/>
      <c r="BH61" s="451"/>
      <c r="BI61" s="451"/>
      <c r="BJ61" s="451"/>
      <c r="BK61" s="451"/>
      <c r="BL61" s="451"/>
      <c r="BM61" s="451"/>
      <c r="BN61" s="451"/>
      <c r="BO61" s="451"/>
      <c r="BP61" s="451"/>
      <c r="BQ61" s="451"/>
      <c r="BR61" s="451"/>
      <c r="BS61" s="451"/>
      <c r="BT61" s="451" t="s">
        <v>46</v>
      </c>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row>
    <row r="63" spans="1:105" s="27" customFormat="1" ht="14.25">
      <c r="A63" s="459" t="s">
        <v>357</v>
      </c>
      <c r="B63" s="459"/>
      <c r="C63" s="459"/>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59"/>
      <c r="BJ63" s="459"/>
      <c r="BK63" s="459"/>
      <c r="BL63" s="459"/>
      <c r="BM63" s="459"/>
      <c r="BN63" s="459"/>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59"/>
      <c r="CK63" s="459"/>
      <c r="CL63" s="459"/>
      <c r="CM63" s="459"/>
      <c r="CN63" s="459"/>
      <c r="CO63" s="459"/>
      <c r="CP63" s="459"/>
      <c r="CQ63" s="459"/>
      <c r="CR63" s="459"/>
      <c r="CS63" s="459"/>
      <c r="CT63" s="459"/>
      <c r="CU63" s="459"/>
      <c r="CV63" s="459"/>
      <c r="CW63" s="459"/>
      <c r="CX63" s="459"/>
      <c r="CY63" s="459"/>
      <c r="CZ63" s="459"/>
      <c r="DA63" s="459"/>
    </row>
    <row r="64" ht="6" customHeight="1"/>
    <row r="65" spans="1:105" s="27" customFormat="1" ht="14.25">
      <c r="A65" s="27" t="s">
        <v>310</v>
      </c>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c r="BF65" s="456"/>
      <c r="BG65" s="456"/>
      <c r="BH65" s="456"/>
      <c r="BI65" s="456"/>
      <c r="BJ65" s="456"/>
      <c r="BK65" s="456"/>
      <c r="BL65" s="456"/>
      <c r="BM65" s="456"/>
      <c r="BN65" s="456"/>
      <c r="BO65" s="456"/>
      <c r="BP65" s="456"/>
      <c r="BQ65" s="456"/>
      <c r="BR65" s="456"/>
      <c r="BS65" s="456"/>
      <c r="BT65" s="456"/>
      <c r="BU65" s="456"/>
      <c r="BV65" s="456"/>
      <c r="BW65" s="456"/>
      <c r="BX65" s="456"/>
      <c r="BY65" s="456"/>
      <c r="BZ65" s="456"/>
      <c r="CA65" s="456"/>
      <c r="CB65" s="456"/>
      <c r="CC65" s="456"/>
      <c r="CD65" s="456"/>
      <c r="CE65" s="456"/>
      <c r="CF65" s="456"/>
      <c r="CG65" s="456"/>
      <c r="CH65" s="456"/>
      <c r="CI65" s="456"/>
      <c r="CJ65" s="456"/>
      <c r="CK65" s="456"/>
      <c r="CL65" s="456"/>
      <c r="CM65" s="456"/>
      <c r="CN65" s="456"/>
      <c r="CO65" s="456"/>
      <c r="CP65" s="456"/>
      <c r="CQ65" s="456"/>
      <c r="CR65" s="456"/>
      <c r="CS65" s="456"/>
      <c r="CT65" s="456"/>
      <c r="CU65" s="456"/>
      <c r="CV65" s="456"/>
      <c r="CW65" s="456"/>
      <c r="CX65" s="456"/>
      <c r="CY65" s="456"/>
      <c r="CZ65" s="456"/>
      <c r="DA65" s="456"/>
    </row>
    <row r="66" spans="24:105" s="27" customFormat="1" ht="6" customHeight="1">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row>
    <row r="67" spans="1:105" s="27" customFormat="1" ht="14.25">
      <c r="A67" s="461" t="s">
        <v>309</v>
      </c>
      <c r="B67" s="461"/>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c r="BT67" s="497"/>
      <c r="BU67" s="497"/>
      <c r="BV67" s="497"/>
      <c r="BW67" s="497"/>
      <c r="BX67" s="497"/>
      <c r="BY67" s="497"/>
      <c r="BZ67" s="497"/>
      <c r="CA67" s="497"/>
      <c r="CB67" s="497"/>
      <c r="CC67" s="497"/>
      <c r="CD67" s="497"/>
      <c r="CE67" s="497"/>
      <c r="CF67" s="497"/>
      <c r="CG67" s="497"/>
      <c r="CH67" s="497"/>
      <c r="CI67" s="497"/>
      <c r="CJ67" s="497"/>
      <c r="CK67" s="497"/>
      <c r="CL67" s="497"/>
      <c r="CM67" s="497"/>
      <c r="CN67" s="497"/>
      <c r="CO67" s="497"/>
      <c r="CP67" s="497"/>
      <c r="CQ67" s="497"/>
      <c r="CR67" s="497"/>
      <c r="CS67" s="497"/>
      <c r="CT67" s="497"/>
      <c r="CU67" s="497"/>
      <c r="CV67" s="497"/>
      <c r="CW67" s="497"/>
      <c r="CX67" s="497"/>
      <c r="CY67" s="497"/>
      <c r="CZ67" s="497"/>
      <c r="DA67" s="497"/>
    </row>
    <row r="68" ht="10.5" customHeight="1"/>
    <row r="69" spans="1:105" s="25" customFormat="1" ht="45" customHeight="1">
      <c r="A69" s="442" t="s">
        <v>306</v>
      </c>
      <c r="B69" s="443"/>
      <c r="C69" s="443"/>
      <c r="D69" s="443"/>
      <c r="E69" s="443"/>
      <c r="F69" s="443"/>
      <c r="G69" s="444"/>
      <c r="H69" s="442" t="s">
        <v>0</v>
      </c>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3"/>
      <c r="AY69" s="443"/>
      <c r="AZ69" s="443"/>
      <c r="BA69" s="443"/>
      <c r="BB69" s="443"/>
      <c r="BC69" s="444"/>
      <c r="BD69" s="442" t="s">
        <v>355</v>
      </c>
      <c r="BE69" s="443"/>
      <c r="BF69" s="443"/>
      <c r="BG69" s="443"/>
      <c r="BH69" s="443"/>
      <c r="BI69" s="443"/>
      <c r="BJ69" s="443"/>
      <c r="BK69" s="443"/>
      <c r="BL69" s="443"/>
      <c r="BM69" s="443"/>
      <c r="BN69" s="443"/>
      <c r="BO69" s="443"/>
      <c r="BP69" s="443"/>
      <c r="BQ69" s="443"/>
      <c r="BR69" s="443"/>
      <c r="BS69" s="444"/>
      <c r="BT69" s="442" t="s">
        <v>354</v>
      </c>
      <c r="BU69" s="443"/>
      <c r="BV69" s="443"/>
      <c r="BW69" s="443"/>
      <c r="BX69" s="443"/>
      <c r="BY69" s="443"/>
      <c r="BZ69" s="443"/>
      <c r="CA69" s="443"/>
      <c r="CB69" s="443"/>
      <c r="CC69" s="443"/>
      <c r="CD69" s="443"/>
      <c r="CE69" s="443"/>
      <c r="CF69" s="443"/>
      <c r="CG69" s="443"/>
      <c r="CH69" s="443"/>
      <c r="CI69" s="444"/>
      <c r="CJ69" s="442" t="s">
        <v>353</v>
      </c>
      <c r="CK69" s="443"/>
      <c r="CL69" s="443"/>
      <c r="CM69" s="443"/>
      <c r="CN69" s="443"/>
      <c r="CO69" s="443"/>
      <c r="CP69" s="443"/>
      <c r="CQ69" s="443"/>
      <c r="CR69" s="443"/>
      <c r="CS69" s="443"/>
      <c r="CT69" s="443"/>
      <c r="CU69" s="443"/>
      <c r="CV69" s="443"/>
      <c r="CW69" s="443"/>
      <c r="CX69" s="443"/>
      <c r="CY69" s="443"/>
      <c r="CZ69" s="443"/>
      <c r="DA69" s="444"/>
    </row>
    <row r="70" spans="1:105" s="24" customFormat="1" ht="12.75">
      <c r="A70" s="453">
        <v>1</v>
      </c>
      <c r="B70" s="453"/>
      <c r="C70" s="453"/>
      <c r="D70" s="453"/>
      <c r="E70" s="453"/>
      <c r="F70" s="453"/>
      <c r="G70" s="453"/>
      <c r="H70" s="453">
        <v>2</v>
      </c>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v>3</v>
      </c>
      <c r="BE70" s="453"/>
      <c r="BF70" s="453"/>
      <c r="BG70" s="453"/>
      <c r="BH70" s="453"/>
      <c r="BI70" s="453"/>
      <c r="BJ70" s="453"/>
      <c r="BK70" s="453"/>
      <c r="BL70" s="453"/>
      <c r="BM70" s="453"/>
      <c r="BN70" s="453"/>
      <c r="BO70" s="453"/>
      <c r="BP70" s="453"/>
      <c r="BQ70" s="453"/>
      <c r="BR70" s="453"/>
      <c r="BS70" s="453"/>
      <c r="BT70" s="453">
        <v>4</v>
      </c>
      <c r="BU70" s="453"/>
      <c r="BV70" s="453"/>
      <c r="BW70" s="453"/>
      <c r="BX70" s="453"/>
      <c r="BY70" s="453"/>
      <c r="BZ70" s="453"/>
      <c r="CA70" s="453"/>
      <c r="CB70" s="453"/>
      <c r="CC70" s="453"/>
      <c r="CD70" s="453"/>
      <c r="CE70" s="453"/>
      <c r="CF70" s="453"/>
      <c r="CG70" s="453"/>
      <c r="CH70" s="453"/>
      <c r="CI70" s="453"/>
      <c r="CJ70" s="453">
        <v>5</v>
      </c>
      <c r="CK70" s="453"/>
      <c r="CL70" s="453"/>
      <c r="CM70" s="453"/>
      <c r="CN70" s="453"/>
      <c r="CO70" s="453"/>
      <c r="CP70" s="453"/>
      <c r="CQ70" s="453"/>
      <c r="CR70" s="453"/>
      <c r="CS70" s="453"/>
      <c r="CT70" s="453"/>
      <c r="CU70" s="453"/>
      <c r="CV70" s="453"/>
      <c r="CW70" s="453"/>
      <c r="CX70" s="453"/>
      <c r="CY70" s="453"/>
      <c r="CZ70" s="453"/>
      <c r="DA70" s="453"/>
    </row>
    <row r="71" spans="1:105" s="23" customFormat="1" ht="15" customHeight="1" hidden="1">
      <c r="A71" s="452"/>
      <c r="B71" s="452"/>
      <c r="C71" s="452"/>
      <c r="D71" s="452"/>
      <c r="E71" s="452"/>
      <c r="F71" s="452"/>
      <c r="G71" s="452"/>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4"/>
      <c r="AZ71" s="454"/>
      <c r="BA71" s="454"/>
      <c r="BB71" s="454"/>
      <c r="BC71" s="454"/>
      <c r="BD71" s="451"/>
      <c r="BE71" s="451"/>
      <c r="BF71" s="451"/>
      <c r="BG71" s="451"/>
      <c r="BH71" s="451"/>
      <c r="BI71" s="451"/>
      <c r="BJ71" s="451"/>
      <c r="BK71" s="451"/>
      <c r="BL71" s="451"/>
      <c r="BM71" s="451"/>
      <c r="BN71" s="451"/>
      <c r="BO71" s="451"/>
      <c r="BP71" s="451"/>
      <c r="BQ71" s="451"/>
      <c r="BR71" s="451"/>
      <c r="BS71" s="451"/>
      <c r="BT71" s="451"/>
      <c r="BU71" s="451"/>
      <c r="BV71" s="451"/>
      <c r="BW71" s="451"/>
      <c r="BX71" s="451"/>
      <c r="BY71" s="451"/>
      <c r="BZ71" s="451"/>
      <c r="CA71" s="451"/>
      <c r="CB71" s="451"/>
      <c r="CC71" s="451"/>
      <c r="CD71" s="451"/>
      <c r="CE71" s="451"/>
      <c r="CF71" s="451"/>
      <c r="CG71" s="451"/>
      <c r="CH71" s="451"/>
      <c r="CI71" s="451"/>
      <c r="CJ71" s="451"/>
      <c r="CK71" s="451"/>
      <c r="CL71" s="451"/>
      <c r="CM71" s="451"/>
      <c r="CN71" s="451"/>
      <c r="CO71" s="451"/>
      <c r="CP71" s="451"/>
      <c r="CQ71" s="451"/>
      <c r="CR71" s="451"/>
      <c r="CS71" s="451"/>
      <c r="CT71" s="451"/>
      <c r="CU71" s="451"/>
      <c r="CV71" s="451"/>
      <c r="CW71" s="451"/>
      <c r="CX71" s="451"/>
      <c r="CY71" s="451"/>
      <c r="CZ71" s="451"/>
      <c r="DA71" s="451"/>
    </row>
    <row r="72" spans="1:105" s="23" customFormat="1" ht="15" customHeight="1" hidden="1">
      <c r="A72" s="452"/>
      <c r="B72" s="452"/>
      <c r="C72" s="452"/>
      <c r="D72" s="452"/>
      <c r="E72" s="452"/>
      <c r="F72" s="452"/>
      <c r="G72" s="452"/>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454"/>
      <c r="BC72" s="454"/>
      <c r="BD72" s="451"/>
      <c r="BE72" s="451"/>
      <c r="BF72" s="451"/>
      <c r="BG72" s="451"/>
      <c r="BH72" s="451"/>
      <c r="BI72" s="451"/>
      <c r="BJ72" s="451"/>
      <c r="BK72" s="451"/>
      <c r="BL72" s="451"/>
      <c r="BM72" s="451"/>
      <c r="BN72" s="451"/>
      <c r="BO72" s="451"/>
      <c r="BP72" s="451"/>
      <c r="BQ72" s="451"/>
      <c r="BR72" s="451"/>
      <c r="BS72" s="451"/>
      <c r="BT72" s="451"/>
      <c r="BU72" s="451"/>
      <c r="BV72" s="451"/>
      <c r="BW72" s="451"/>
      <c r="BX72" s="451"/>
      <c r="BY72" s="451"/>
      <c r="BZ72" s="451"/>
      <c r="CA72" s="451"/>
      <c r="CB72" s="451"/>
      <c r="CC72" s="451"/>
      <c r="CD72" s="451"/>
      <c r="CE72" s="451"/>
      <c r="CF72" s="451"/>
      <c r="CG72" s="451"/>
      <c r="CH72" s="451"/>
      <c r="CI72" s="451"/>
      <c r="CJ72" s="451"/>
      <c r="CK72" s="451"/>
      <c r="CL72" s="451"/>
      <c r="CM72" s="451"/>
      <c r="CN72" s="451"/>
      <c r="CO72" s="451"/>
      <c r="CP72" s="451"/>
      <c r="CQ72" s="451"/>
      <c r="CR72" s="451"/>
      <c r="CS72" s="451"/>
      <c r="CT72" s="451"/>
      <c r="CU72" s="451"/>
      <c r="CV72" s="451"/>
      <c r="CW72" s="451"/>
      <c r="CX72" s="451"/>
      <c r="CY72" s="451"/>
      <c r="CZ72" s="451"/>
      <c r="DA72" s="451"/>
    </row>
    <row r="73" spans="1:105" s="23" customFormat="1" ht="15" customHeight="1">
      <c r="A73" s="452"/>
      <c r="B73" s="452"/>
      <c r="C73" s="452"/>
      <c r="D73" s="452"/>
      <c r="E73" s="452"/>
      <c r="F73" s="452"/>
      <c r="G73" s="452"/>
      <c r="H73" s="466" t="s">
        <v>295</v>
      </c>
      <c r="I73" s="466"/>
      <c r="J73" s="466"/>
      <c r="K73" s="466"/>
      <c r="L73" s="466"/>
      <c r="M73" s="466"/>
      <c r="N73" s="466"/>
      <c r="O73" s="466"/>
      <c r="P73" s="466"/>
      <c r="Q73" s="466"/>
      <c r="R73" s="466"/>
      <c r="S73" s="466"/>
      <c r="T73" s="466"/>
      <c r="U73" s="466"/>
      <c r="V73" s="466"/>
      <c r="W73" s="466"/>
      <c r="X73" s="466"/>
      <c r="Y73" s="466"/>
      <c r="Z73" s="466"/>
      <c r="AA73" s="466"/>
      <c r="AB73" s="466"/>
      <c r="AC73" s="466"/>
      <c r="AD73" s="466"/>
      <c r="AE73" s="466"/>
      <c r="AF73" s="466"/>
      <c r="AG73" s="466"/>
      <c r="AH73" s="466"/>
      <c r="AI73" s="466"/>
      <c r="AJ73" s="466"/>
      <c r="AK73" s="466"/>
      <c r="AL73" s="466"/>
      <c r="AM73" s="466"/>
      <c r="AN73" s="466"/>
      <c r="AO73" s="466"/>
      <c r="AP73" s="466"/>
      <c r="AQ73" s="466"/>
      <c r="AR73" s="466"/>
      <c r="AS73" s="466"/>
      <c r="AT73" s="466"/>
      <c r="AU73" s="466"/>
      <c r="AV73" s="466"/>
      <c r="AW73" s="466"/>
      <c r="AX73" s="466"/>
      <c r="AY73" s="466"/>
      <c r="AZ73" s="466"/>
      <c r="BA73" s="466"/>
      <c r="BB73" s="466"/>
      <c r="BC73" s="467"/>
      <c r="BD73" s="451" t="s">
        <v>46</v>
      </c>
      <c r="BE73" s="451"/>
      <c r="BF73" s="451"/>
      <c r="BG73" s="451"/>
      <c r="BH73" s="451"/>
      <c r="BI73" s="451"/>
      <c r="BJ73" s="451"/>
      <c r="BK73" s="451"/>
      <c r="BL73" s="451"/>
      <c r="BM73" s="451"/>
      <c r="BN73" s="451"/>
      <c r="BO73" s="451"/>
      <c r="BP73" s="451"/>
      <c r="BQ73" s="451"/>
      <c r="BR73" s="451"/>
      <c r="BS73" s="451"/>
      <c r="BT73" s="451" t="s">
        <v>46</v>
      </c>
      <c r="BU73" s="451"/>
      <c r="BV73" s="451"/>
      <c r="BW73" s="451"/>
      <c r="BX73" s="451"/>
      <c r="BY73" s="451"/>
      <c r="BZ73" s="451"/>
      <c r="CA73" s="451"/>
      <c r="CB73" s="451"/>
      <c r="CC73" s="451"/>
      <c r="CD73" s="451"/>
      <c r="CE73" s="451"/>
      <c r="CF73" s="451"/>
      <c r="CG73" s="451"/>
      <c r="CH73" s="451"/>
      <c r="CI73" s="451"/>
      <c r="CJ73" s="451"/>
      <c r="CK73" s="451"/>
      <c r="CL73" s="451"/>
      <c r="CM73" s="451"/>
      <c r="CN73" s="451"/>
      <c r="CO73" s="451"/>
      <c r="CP73" s="451"/>
      <c r="CQ73" s="451"/>
      <c r="CR73" s="451"/>
      <c r="CS73" s="451"/>
      <c r="CT73" s="451"/>
      <c r="CU73" s="451"/>
      <c r="CV73" s="451"/>
      <c r="CW73" s="451"/>
      <c r="CX73" s="451"/>
      <c r="CY73" s="451"/>
      <c r="CZ73" s="451"/>
      <c r="DA73" s="451"/>
    </row>
    <row r="75" spans="1:105" s="27" customFormat="1" ht="27" customHeight="1">
      <c r="A75" s="476" t="s">
        <v>356</v>
      </c>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6"/>
      <c r="BE75" s="476"/>
      <c r="BF75" s="476"/>
      <c r="BG75" s="476"/>
      <c r="BH75" s="476"/>
      <c r="BI75" s="476"/>
      <c r="BJ75" s="476"/>
      <c r="BK75" s="476"/>
      <c r="BL75" s="476"/>
      <c r="BM75" s="476"/>
      <c r="BN75" s="476"/>
      <c r="BO75" s="476"/>
      <c r="BP75" s="476"/>
      <c r="BQ75" s="476"/>
      <c r="BR75" s="476"/>
      <c r="BS75" s="476"/>
      <c r="BT75" s="476"/>
      <c r="BU75" s="476"/>
      <c r="BV75" s="476"/>
      <c r="BW75" s="476"/>
      <c r="BX75" s="476"/>
      <c r="BY75" s="476"/>
      <c r="BZ75" s="476"/>
      <c r="CA75" s="476"/>
      <c r="CB75" s="476"/>
      <c r="CC75" s="476"/>
      <c r="CD75" s="476"/>
      <c r="CE75" s="476"/>
      <c r="CF75" s="476"/>
      <c r="CG75" s="476"/>
      <c r="CH75" s="476"/>
      <c r="CI75" s="476"/>
      <c r="CJ75" s="476"/>
      <c r="CK75" s="476"/>
      <c r="CL75" s="476"/>
      <c r="CM75" s="476"/>
      <c r="CN75" s="476"/>
      <c r="CO75" s="476"/>
      <c r="CP75" s="476"/>
      <c r="CQ75" s="476"/>
      <c r="CR75" s="476"/>
      <c r="CS75" s="476"/>
      <c r="CT75" s="476"/>
      <c r="CU75" s="476"/>
      <c r="CV75" s="476"/>
      <c r="CW75" s="476"/>
      <c r="CX75" s="476"/>
      <c r="CY75" s="476"/>
      <c r="CZ75" s="476"/>
      <c r="DA75" s="476"/>
    </row>
    <row r="76" ht="6" customHeight="1"/>
    <row r="77" spans="1:105" s="27" customFormat="1" ht="14.25">
      <c r="A77" s="27" t="s">
        <v>310</v>
      </c>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6"/>
      <c r="BF77" s="456"/>
      <c r="BG77" s="456"/>
      <c r="BH77" s="456"/>
      <c r="BI77" s="456"/>
      <c r="BJ77" s="456"/>
      <c r="BK77" s="456"/>
      <c r="BL77" s="456"/>
      <c r="BM77" s="456"/>
      <c r="BN77" s="456"/>
      <c r="BO77" s="456"/>
      <c r="BP77" s="456"/>
      <c r="BQ77" s="456"/>
      <c r="BR77" s="456"/>
      <c r="BS77" s="456"/>
      <c r="BT77" s="456"/>
      <c r="BU77" s="456"/>
      <c r="BV77" s="456"/>
      <c r="BW77" s="456"/>
      <c r="BX77" s="456"/>
      <c r="BY77" s="456"/>
      <c r="BZ77" s="456"/>
      <c r="CA77" s="456"/>
      <c r="CB77" s="456"/>
      <c r="CC77" s="456"/>
      <c r="CD77" s="456"/>
      <c r="CE77" s="456"/>
      <c r="CF77" s="456"/>
      <c r="CG77" s="456"/>
      <c r="CH77" s="456"/>
      <c r="CI77" s="456"/>
      <c r="CJ77" s="456"/>
      <c r="CK77" s="456"/>
      <c r="CL77" s="456"/>
      <c r="CM77" s="456"/>
      <c r="CN77" s="456"/>
      <c r="CO77" s="456"/>
      <c r="CP77" s="456"/>
      <c r="CQ77" s="456"/>
      <c r="CR77" s="456"/>
      <c r="CS77" s="456"/>
      <c r="CT77" s="456"/>
      <c r="CU77" s="456"/>
      <c r="CV77" s="456"/>
      <c r="CW77" s="456"/>
      <c r="CX77" s="456"/>
      <c r="CY77" s="456"/>
      <c r="CZ77" s="456"/>
      <c r="DA77" s="456"/>
    </row>
    <row r="78" spans="24:105" s="27" customFormat="1" ht="6" customHeight="1">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row>
    <row r="79" spans="1:105" s="27" customFormat="1" ht="14.25">
      <c r="A79" s="461" t="s">
        <v>309</v>
      </c>
      <c r="B79" s="461"/>
      <c r="C79" s="461"/>
      <c r="D79" s="461"/>
      <c r="E79" s="461"/>
      <c r="F79" s="461"/>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7"/>
      <c r="BT79" s="497"/>
      <c r="BU79" s="497"/>
      <c r="BV79" s="497"/>
      <c r="BW79" s="497"/>
      <c r="BX79" s="497"/>
      <c r="BY79" s="497"/>
      <c r="BZ79" s="497"/>
      <c r="CA79" s="497"/>
      <c r="CB79" s="497"/>
      <c r="CC79" s="497"/>
      <c r="CD79" s="497"/>
      <c r="CE79" s="497"/>
      <c r="CF79" s="497"/>
      <c r="CG79" s="497"/>
      <c r="CH79" s="497"/>
      <c r="CI79" s="497"/>
      <c r="CJ79" s="497"/>
      <c r="CK79" s="497"/>
      <c r="CL79" s="497"/>
      <c r="CM79" s="497"/>
      <c r="CN79" s="497"/>
      <c r="CO79" s="497"/>
      <c r="CP79" s="497"/>
      <c r="CQ79" s="497"/>
      <c r="CR79" s="497"/>
      <c r="CS79" s="497"/>
      <c r="CT79" s="497"/>
      <c r="CU79" s="497"/>
      <c r="CV79" s="497"/>
      <c r="CW79" s="497"/>
      <c r="CX79" s="497"/>
      <c r="CY79" s="497"/>
      <c r="CZ79" s="497"/>
      <c r="DA79" s="497"/>
    </row>
    <row r="80" ht="10.5" customHeight="1"/>
    <row r="81" spans="1:105" s="25" customFormat="1" ht="45" customHeight="1">
      <c r="A81" s="442" t="s">
        <v>306</v>
      </c>
      <c r="B81" s="443"/>
      <c r="C81" s="443"/>
      <c r="D81" s="443"/>
      <c r="E81" s="443"/>
      <c r="F81" s="443"/>
      <c r="G81" s="444"/>
      <c r="H81" s="442" t="s">
        <v>0</v>
      </c>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3"/>
      <c r="AY81" s="443"/>
      <c r="AZ81" s="443"/>
      <c r="BA81" s="443"/>
      <c r="BB81" s="443"/>
      <c r="BC81" s="444"/>
      <c r="BD81" s="442" t="s">
        <v>355</v>
      </c>
      <c r="BE81" s="443"/>
      <c r="BF81" s="443"/>
      <c r="BG81" s="443"/>
      <c r="BH81" s="443"/>
      <c r="BI81" s="443"/>
      <c r="BJ81" s="443"/>
      <c r="BK81" s="443"/>
      <c r="BL81" s="443"/>
      <c r="BM81" s="443"/>
      <c r="BN81" s="443"/>
      <c r="BO81" s="443"/>
      <c r="BP81" s="443"/>
      <c r="BQ81" s="443"/>
      <c r="BR81" s="443"/>
      <c r="BS81" s="444"/>
      <c r="BT81" s="442" t="s">
        <v>354</v>
      </c>
      <c r="BU81" s="443"/>
      <c r="BV81" s="443"/>
      <c r="BW81" s="443"/>
      <c r="BX81" s="443"/>
      <c r="BY81" s="443"/>
      <c r="BZ81" s="443"/>
      <c r="CA81" s="443"/>
      <c r="CB81" s="443"/>
      <c r="CC81" s="443"/>
      <c r="CD81" s="443"/>
      <c r="CE81" s="443"/>
      <c r="CF81" s="443"/>
      <c r="CG81" s="443"/>
      <c r="CH81" s="443"/>
      <c r="CI81" s="444"/>
      <c r="CJ81" s="442" t="s">
        <v>353</v>
      </c>
      <c r="CK81" s="443"/>
      <c r="CL81" s="443"/>
      <c r="CM81" s="443"/>
      <c r="CN81" s="443"/>
      <c r="CO81" s="443"/>
      <c r="CP81" s="443"/>
      <c r="CQ81" s="443"/>
      <c r="CR81" s="443"/>
      <c r="CS81" s="443"/>
      <c r="CT81" s="443"/>
      <c r="CU81" s="443"/>
      <c r="CV81" s="443"/>
      <c r="CW81" s="443"/>
      <c r="CX81" s="443"/>
      <c r="CY81" s="443"/>
      <c r="CZ81" s="443"/>
      <c r="DA81" s="444"/>
    </row>
    <row r="82" spans="1:105" s="24" customFormat="1" ht="12.75">
      <c r="A82" s="453">
        <v>1</v>
      </c>
      <c r="B82" s="453"/>
      <c r="C82" s="453"/>
      <c r="D82" s="453"/>
      <c r="E82" s="453"/>
      <c r="F82" s="453"/>
      <c r="G82" s="453"/>
      <c r="H82" s="453">
        <v>2</v>
      </c>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453"/>
      <c r="BB82" s="453"/>
      <c r="BC82" s="453"/>
      <c r="BD82" s="453">
        <v>3</v>
      </c>
      <c r="BE82" s="453"/>
      <c r="BF82" s="453"/>
      <c r="BG82" s="453"/>
      <c r="BH82" s="453"/>
      <c r="BI82" s="453"/>
      <c r="BJ82" s="453"/>
      <c r="BK82" s="453"/>
      <c r="BL82" s="453"/>
      <c r="BM82" s="453"/>
      <c r="BN82" s="453"/>
      <c r="BO82" s="453"/>
      <c r="BP82" s="453"/>
      <c r="BQ82" s="453"/>
      <c r="BR82" s="453"/>
      <c r="BS82" s="453"/>
      <c r="BT82" s="453">
        <v>4</v>
      </c>
      <c r="BU82" s="453"/>
      <c r="BV82" s="453"/>
      <c r="BW82" s="453"/>
      <c r="BX82" s="453"/>
      <c r="BY82" s="453"/>
      <c r="BZ82" s="453"/>
      <c r="CA82" s="453"/>
      <c r="CB82" s="453"/>
      <c r="CC82" s="453"/>
      <c r="CD82" s="453"/>
      <c r="CE82" s="453"/>
      <c r="CF82" s="453"/>
      <c r="CG82" s="453"/>
      <c r="CH82" s="453"/>
      <c r="CI82" s="453"/>
      <c r="CJ82" s="453">
        <v>5</v>
      </c>
      <c r="CK82" s="453"/>
      <c r="CL82" s="453"/>
      <c r="CM82" s="453"/>
      <c r="CN82" s="453"/>
      <c r="CO82" s="453"/>
      <c r="CP82" s="453"/>
      <c r="CQ82" s="453"/>
      <c r="CR82" s="453"/>
      <c r="CS82" s="453"/>
      <c r="CT82" s="453"/>
      <c r="CU82" s="453"/>
      <c r="CV82" s="453"/>
      <c r="CW82" s="453"/>
      <c r="CX82" s="453"/>
      <c r="CY82" s="453"/>
      <c r="CZ82" s="453"/>
      <c r="DA82" s="453"/>
    </row>
    <row r="83" spans="1:105" s="23" customFormat="1" ht="15" customHeight="1" hidden="1">
      <c r="A83" s="452"/>
      <c r="B83" s="452"/>
      <c r="C83" s="452"/>
      <c r="D83" s="452"/>
      <c r="E83" s="452"/>
      <c r="F83" s="452"/>
      <c r="G83" s="452"/>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4"/>
      <c r="AY83" s="454"/>
      <c r="AZ83" s="454"/>
      <c r="BA83" s="454"/>
      <c r="BB83" s="454"/>
      <c r="BC83" s="454"/>
      <c r="BD83" s="451"/>
      <c r="BE83" s="451"/>
      <c r="BF83" s="451"/>
      <c r="BG83" s="451"/>
      <c r="BH83" s="451"/>
      <c r="BI83" s="451"/>
      <c r="BJ83" s="451"/>
      <c r="BK83" s="451"/>
      <c r="BL83" s="451"/>
      <c r="BM83" s="451"/>
      <c r="BN83" s="451"/>
      <c r="BO83" s="451"/>
      <c r="BP83" s="451"/>
      <c r="BQ83" s="451"/>
      <c r="BR83" s="451"/>
      <c r="BS83" s="451"/>
      <c r="BT83" s="451"/>
      <c r="BU83" s="451"/>
      <c r="BV83" s="451"/>
      <c r="BW83" s="451"/>
      <c r="BX83" s="451"/>
      <c r="BY83" s="451"/>
      <c r="BZ83" s="451"/>
      <c r="CA83" s="451"/>
      <c r="CB83" s="451"/>
      <c r="CC83" s="451"/>
      <c r="CD83" s="451"/>
      <c r="CE83" s="451"/>
      <c r="CF83" s="451"/>
      <c r="CG83" s="451"/>
      <c r="CH83" s="451"/>
      <c r="CI83" s="451"/>
      <c r="CJ83" s="451"/>
      <c r="CK83" s="451"/>
      <c r="CL83" s="451"/>
      <c r="CM83" s="451"/>
      <c r="CN83" s="451"/>
      <c r="CO83" s="451"/>
      <c r="CP83" s="451"/>
      <c r="CQ83" s="451"/>
      <c r="CR83" s="451"/>
      <c r="CS83" s="451"/>
      <c r="CT83" s="451"/>
      <c r="CU83" s="451"/>
      <c r="CV83" s="451"/>
      <c r="CW83" s="451"/>
      <c r="CX83" s="451"/>
      <c r="CY83" s="451"/>
      <c r="CZ83" s="451"/>
      <c r="DA83" s="451"/>
    </row>
    <row r="84" spans="1:105" s="23" customFormat="1" ht="15" customHeight="1" hidden="1">
      <c r="A84" s="452"/>
      <c r="B84" s="452"/>
      <c r="C84" s="452"/>
      <c r="D84" s="452"/>
      <c r="E84" s="452"/>
      <c r="F84" s="452"/>
      <c r="G84" s="452"/>
      <c r="H84" s="454"/>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4"/>
      <c r="BC84" s="454"/>
      <c r="BD84" s="451"/>
      <c r="BE84" s="451"/>
      <c r="BF84" s="451"/>
      <c r="BG84" s="451"/>
      <c r="BH84" s="451"/>
      <c r="BI84" s="451"/>
      <c r="BJ84" s="451"/>
      <c r="BK84" s="451"/>
      <c r="BL84" s="451"/>
      <c r="BM84" s="451"/>
      <c r="BN84" s="451"/>
      <c r="BO84" s="451"/>
      <c r="BP84" s="451"/>
      <c r="BQ84" s="451"/>
      <c r="BR84" s="451"/>
      <c r="BS84" s="451"/>
      <c r="BT84" s="451"/>
      <c r="BU84" s="451"/>
      <c r="BV84" s="451"/>
      <c r="BW84" s="451"/>
      <c r="BX84" s="451"/>
      <c r="BY84" s="451"/>
      <c r="BZ84" s="451"/>
      <c r="CA84" s="451"/>
      <c r="CB84" s="451"/>
      <c r="CC84" s="451"/>
      <c r="CD84" s="451"/>
      <c r="CE84" s="451"/>
      <c r="CF84" s="451"/>
      <c r="CG84" s="451"/>
      <c r="CH84" s="451"/>
      <c r="CI84" s="451"/>
      <c r="CJ84" s="451"/>
      <c r="CK84" s="451"/>
      <c r="CL84" s="451"/>
      <c r="CM84" s="451"/>
      <c r="CN84" s="451"/>
      <c r="CO84" s="451"/>
      <c r="CP84" s="451"/>
      <c r="CQ84" s="451"/>
      <c r="CR84" s="451"/>
      <c r="CS84" s="451"/>
      <c r="CT84" s="451"/>
      <c r="CU84" s="451"/>
      <c r="CV84" s="451"/>
      <c r="CW84" s="451"/>
      <c r="CX84" s="451"/>
      <c r="CY84" s="451"/>
      <c r="CZ84" s="451"/>
      <c r="DA84" s="451"/>
    </row>
    <row r="85" spans="1:105" s="23" customFormat="1" ht="15" customHeight="1">
      <c r="A85" s="452"/>
      <c r="B85" s="452"/>
      <c r="C85" s="452"/>
      <c r="D85" s="452"/>
      <c r="E85" s="452"/>
      <c r="F85" s="452"/>
      <c r="G85" s="452"/>
      <c r="H85" s="466" t="s">
        <v>295</v>
      </c>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6"/>
      <c r="AK85" s="466"/>
      <c r="AL85" s="466"/>
      <c r="AM85" s="466"/>
      <c r="AN85" s="466"/>
      <c r="AO85" s="466"/>
      <c r="AP85" s="466"/>
      <c r="AQ85" s="466"/>
      <c r="AR85" s="466"/>
      <c r="AS85" s="466"/>
      <c r="AT85" s="466"/>
      <c r="AU85" s="466"/>
      <c r="AV85" s="466"/>
      <c r="AW85" s="466"/>
      <c r="AX85" s="466"/>
      <c r="AY85" s="466"/>
      <c r="AZ85" s="466"/>
      <c r="BA85" s="466"/>
      <c r="BB85" s="466"/>
      <c r="BC85" s="467"/>
      <c r="BD85" s="451" t="s">
        <v>46</v>
      </c>
      <c r="BE85" s="451"/>
      <c r="BF85" s="451"/>
      <c r="BG85" s="451"/>
      <c r="BH85" s="451"/>
      <c r="BI85" s="451"/>
      <c r="BJ85" s="451"/>
      <c r="BK85" s="451"/>
      <c r="BL85" s="451"/>
      <c r="BM85" s="451"/>
      <c r="BN85" s="451"/>
      <c r="BO85" s="451"/>
      <c r="BP85" s="451"/>
      <c r="BQ85" s="451"/>
      <c r="BR85" s="451"/>
      <c r="BS85" s="451"/>
      <c r="BT85" s="451" t="s">
        <v>46</v>
      </c>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c r="CY85" s="451"/>
      <c r="CZ85" s="451"/>
      <c r="DA85" s="451"/>
    </row>
    <row r="87" spans="1:105" s="27" customFormat="1" ht="14.25">
      <c r="A87" s="459" t="s">
        <v>352</v>
      </c>
      <c r="B87" s="459"/>
      <c r="C87" s="459"/>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59"/>
      <c r="AS87" s="459"/>
      <c r="AT87" s="459"/>
      <c r="AU87" s="459"/>
      <c r="AV87" s="459"/>
      <c r="AW87" s="459"/>
      <c r="AX87" s="459"/>
      <c r="AY87" s="459"/>
      <c r="AZ87" s="459"/>
      <c r="BA87" s="459"/>
      <c r="BB87" s="459"/>
      <c r="BC87" s="459"/>
      <c r="BD87" s="459"/>
      <c r="BE87" s="459"/>
      <c r="BF87" s="459"/>
      <c r="BG87" s="459"/>
      <c r="BH87" s="459"/>
      <c r="BI87" s="459"/>
      <c r="BJ87" s="459"/>
      <c r="BK87" s="459"/>
      <c r="BL87" s="459"/>
      <c r="BM87" s="459"/>
      <c r="BN87" s="459"/>
      <c r="BO87" s="459"/>
      <c r="BP87" s="459"/>
      <c r="BQ87" s="459"/>
      <c r="BR87" s="459"/>
      <c r="BS87" s="459"/>
      <c r="BT87" s="459"/>
      <c r="BU87" s="459"/>
      <c r="BV87" s="459"/>
      <c r="BW87" s="459"/>
      <c r="BX87" s="459"/>
      <c r="BY87" s="459"/>
      <c r="BZ87" s="459"/>
      <c r="CA87" s="459"/>
      <c r="CB87" s="459"/>
      <c r="CC87" s="459"/>
      <c r="CD87" s="459"/>
      <c r="CE87" s="459"/>
      <c r="CF87" s="459"/>
      <c r="CG87" s="459"/>
      <c r="CH87" s="459"/>
      <c r="CI87" s="459"/>
      <c r="CJ87" s="459"/>
      <c r="CK87" s="459"/>
      <c r="CL87" s="459"/>
      <c r="CM87" s="459"/>
      <c r="CN87" s="459"/>
      <c r="CO87" s="459"/>
      <c r="CP87" s="459"/>
      <c r="CQ87" s="459"/>
      <c r="CR87" s="459"/>
      <c r="CS87" s="459"/>
      <c r="CT87" s="459"/>
      <c r="CU87" s="459"/>
      <c r="CV87" s="459"/>
      <c r="CW87" s="459"/>
      <c r="CX87" s="459"/>
      <c r="CY87" s="459"/>
      <c r="CZ87" s="459"/>
      <c r="DA87" s="459"/>
    </row>
    <row r="88" ht="6" customHeight="1"/>
    <row r="89" spans="1:105" s="27" customFormat="1" ht="14.25">
      <c r="A89" s="27" t="s">
        <v>310</v>
      </c>
      <c r="X89" s="456" t="s">
        <v>173</v>
      </c>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c r="BF89" s="456"/>
      <c r="BG89" s="456"/>
      <c r="BH89" s="456"/>
      <c r="BI89" s="456"/>
      <c r="BJ89" s="456"/>
      <c r="BK89" s="456"/>
      <c r="BL89" s="456"/>
      <c r="BM89" s="456"/>
      <c r="BN89" s="456"/>
      <c r="BO89" s="456"/>
      <c r="BP89" s="456"/>
      <c r="BQ89" s="456"/>
      <c r="BR89" s="456"/>
      <c r="BS89" s="456"/>
      <c r="BT89" s="456"/>
      <c r="BU89" s="456"/>
      <c r="BV89" s="456"/>
      <c r="BW89" s="456"/>
      <c r="BX89" s="456"/>
      <c r="BY89" s="456"/>
      <c r="BZ89" s="456"/>
      <c r="CA89" s="456"/>
      <c r="CB89" s="456"/>
      <c r="CC89" s="456"/>
      <c r="CD89" s="456"/>
      <c r="CE89" s="456"/>
      <c r="CF89" s="456"/>
      <c r="CG89" s="456"/>
      <c r="CH89" s="456"/>
      <c r="CI89" s="456"/>
      <c r="CJ89" s="456"/>
      <c r="CK89" s="456"/>
      <c r="CL89" s="456"/>
      <c r="CM89" s="456"/>
      <c r="CN89" s="456"/>
      <c r="CO89" s="456"/>
      <c r="CP89" s="456"/>
      <c r="CQ89" s="456"/>
      <c r="CR89" s="456"/>
      <c r="CS89" s="456"/>
      <c r="CT89" s="456"/>
      <c r="CU89" s="456"/>
      <c r="CV89" s="456"/>
      <c r="CW89" s="456"/>
      <c r="CX89" s="456"/>
      <c r="CY89" s="456"/>
      <c r="CZ89" s="456"/>
      <c r="DA89" s="456"/>
    </row>
    <row r="90" spans="24:105" s="27" customFormat="1" ht="6" customHeight="1">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row>
    <row r="91" spans="1:105" s="27" customFormat="1" ht="26.25" customHeight="1">
      <c r="A91" s="461" t="s">
        <v>309</v>
      </c>
      <c r="B91" s="461"/>
      <c r="C91" s="461"/>
      <c r="D91" s="461"/>
      <c r="E91" s="461"/>
      <c r="F91" s="461"/>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1"/>
      <c r="AK91" s="461"/>
      <c r="AL91" s="461"/>
      <c r="AM91" s="461"/>
      <c r="AN91" s="461"/>
      <c r="AO91" s="461"/>
      <c r="AP91" s="499" t="s">
        <v>308</v>
      </c>
      <c r="AQ91" s="499"/>
      <c r="AR91" s="499"/>
      <c r="AS91" s="499"/>
      <c r="AT91" s="499"/>
      <c r="AU91" s="499"/>
      <c r="AV91" s="499"/>
      <c r="AW91" s="499"/>
      <c r="AX91" s="499"/>
      <c r="AY91" s="499"/>
      <c r="AZ91" s="499"/>
      <c r="BA91" s="499"/>
      <c r="BB91" s="499"/>
      <c r="BC91" s="499"/>
      <c r="BD91" s="499"/>
      <c r="BE91" s="499"/>
      <c r="BF91" s="499"/>
      <c r="BG91" s="499"/>
      <c r="BH91" s="499"/>
      <c r="BI91" s="499"/>
      <c r="BJ91" s="499"/>
      <c r="BK91" s="499"/>
      <c r="BL91" s="499"/>
      <c r="BM91" s="499"/>
      <c r="BN91" s="499"/>
      <c r="BO91" s="499"/>
      <c r="BP91" s="499"/>
      <c r="BQ91" s="499"/>
      <c r="BR91" s="499"/>
      <c r="BS91" s="499"/>
      <c r="BT91" s="499"/>
      <c r="BU91" s="499"/>
      <c r="BV91" s="499"/>
      <c r="BW91" s="499"/>
      <c r="BX91" s="499"/>
      <c r="BY91" s="499"/>
      <c r="BZ91" s="499"/>
      <c r="CA91" s="499"/>
      <c r="CB91" s="499"/>
      <c r="CC91" s="499"/>
      <c r="CD91" s="499"/>
      <c r="CE91" s="499"/>
      <c r="CF91" s="499"/>
      <c r="CG91" s="499"/>
      <c r="CH91" s="499"/>
      <c r="CI91" s="499"/>
      <c r="CJ91" s="499"/>
      <c r="CK91" s="499"/>
      <c r="CL91" s="499"/>
      <c r="CM91" s="499"/>
      <c r="CN91" s="499"/>
      <c r="CO91" s="499"/>
      <c r="CP91" s="499"/>
      <c r="CQ91" s="499"/>
      <c r="CR91" s="499"/>
      <c r="CS91" s="499"/>
      <c r="CT91" s="499"/>
      <c r="CU91" s="499"/>
      <c r="CV91" s="499"/>
      <c r="CW91" s="499"/>
      <c r="CX91" s="499"/>
      <c r="CY91" s="499"/>
      <c r="CZ91" s="499"/>
      <c r="DA91" s="499"/>
    </row>
    <row r="92" ht="10.5" customHeight="1"/>
    <row r="93" spans="1:105" s="27" customFormat="1" ht="14.25">
      <c r="A93" s="459" t="s">
        <v>351</v>
      </c>
      <c r="B93" s="459"/>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459"/>
      <c r="BA93" s="459"/>
      <c r="BB93" s="459"/>
      <c r="BC93" s="459"/>
      <c r="BD93" s="459"/>
      <c r="BE93" s="459"/>
      <c r="BF93" s="459"/>
      <c r="BG93" s="459"/>
      <c r="BH93" s="459"/>
      <c r="BI93" s="459"/>
      <c r="BJ93" s="459"/>
      <c r="BK93" s="459"/>
      <c r="BL93" s="459"/>
      <c r="BM93" s="459"/>
      <c r="BN93" s="459"/>
      <c r="BO93" s="459"/>
      <c r="BP93" s="459"/>
      <c r="BQ93" s="459"/>
      <c r="BR93" s="459"/>
      <c r="BS93" s="459"/>
      <c r="BT93" s="459"/>
      <c r="BU93" s="459"/>
      <c r="BV93" s="459"/>
      <c r="BW93" s="459"/>
      <c r="BX93" s="459"/>
      <c r="BY93" s="459"/>
      <c r="BZ93" s="459"/>
      <c r="CA93" s="459"/>
      <c r="CB93" s="459"/>
      <c r="CC93" s="459"/>
      <c r="CD93" s="459"/>
      <c r="CE93" s="459"/>
      <c r="CF93" s="459"/>
      <c r="CG93" s="459"/>
      <c r="CH93" s="459"/>
      <c r="CI93" s="459"/>
      <c r="CJ93" s="459"/>
      <c r="CK93" s="459"/>
      <c r="CL93" s="459"/>
      <c r="CM93" s="459"/>
      <c r="CN93" s="459"/>
      <c r="CO93" s="459"/>
      <c r="CP93" s="459"/>
      <c r="CQ93" s="459"/>
      <c r="CR93" s="459"/>
      <c r="CS93" s="459"/>
      <c r="CT93" s="459"/>
      <c r="CU93" s="459"/>
      <c r="CV93" s="459"/>
      <c r="CW93" s="459"/>
      <c r="CX93" s="459"/>
      <c r="CY93" s="459"/>
      <c r="CZ93" s="459"/>
      <c r="DA93" s="459"/>
    </row>
    <row r="94" ht="10.5" customHeight="1"/>
    <row r="95" spans="1:105" s="25" customFormat="1" ht="45" customHeight="1">
      <c r="A95" s="462" t="s">
        <v>306</v>
      </c>
      <c r="B95" s="463"/>
      <c r="C95" s="463"/>
      <c r="D95" s="463"/>
      <c r="E95" s="463"/>
      <c r="F95" s="463"/>
      <c r="G95" s="464"/>
      <c r="H95" s="462" t="s">
        <v>317</v>
      </c>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4"/>
      <c r="AP95" s="462" t="s">
        <v>350</v>
      </c>
      <c r="AQ95" s="463"/>
      <c r="AR95" s="463"/>
      <c r="AS95" s="463"/>
      <c r="AT95" s="463"/>
      <c r="AU95" s="463"/>
      <c r="AV95" s="463"/>
      <c r="AW95" s="463"/>
      <c r="AX95" s="463"/>
      <c r="AY95" s="463"/>
      <c r="AZ95" s="463"/>
      <c r="BA95" s="463"/>
      <c r="BB95" s="463"/>
      <c r="BC95" s="463"/>
      <c r="BD95" s="463"/>
      <c r="BE95" s="464"/>
      <c r="BF95" s="462" t="s">
        <v>349</v>
      </c>
      <c r="BG95" s="463"/>
      <c r="BH95" s="463"/>
      <c r="BI95" s="463"/>
      <c r="BJ95" s="463"/>
      <c r="BK95" s="463"/>
      <c r="BL95" s="463"/>
      <c r="BM95" s="463"/>
      <c r="BN95" s="463"/>
      <c r="BO95" s="463"/>
      <c r="BP95" s="463"/>
      <c r="BQ95" s="463"/>
      <c r="BR95" s="463"/>
      <c r="BS95" s="463"/>
      <c r="BT95" s="463"/>
      <c r="BU95" s="464"/>
      <c r="BV95" s="462" t="s">
        <v>348</v>
      </c>
      <c r="BW95" s="463"/>
      <c r="BX95" s="463"/>
      <c r="BY95" s="463"/>
      <c r="BZ95" s="463"/>
      <c r="CA95" s="463"/>
      <c r="CB95" s="463"/>
      <c r="CC95" s="463"/>
      <c r="CD95" s="463"/>
      <c r="CE95" s="463"/>
      <c r="CF95" s="463"/>
      <c r="CG95" s="463"/>
      <c r="CH95" s="463"/>
      <c r="CI95" s="463"/>
      <c r="CJ95" s="463"/>
      <c r="CK95" s="464"/>
      <c r="CL95" s="462" t="s">
        <v>347</v>
      </c>
      <c r="CM95" s="463"/>
      <c r="CN95" s="463"/>
      <c r="CO95" s="463"/>
      <c r="CP95" s="463"/>
      <c r="CQ95" s="463"/>
      <c r="CR95" s="463"/>
      <c r="CS95" s="463"/>
      <c r="CT95" s="463"/>
      <c r="CU95" s="463"/>
      <c r="CV95" s="463"/>
      <c r="CW95" s="463"/>
      <c r="CX95" s="463"/>
      <c r="CY95" s="463"/>
      <c r="CZ95" s="463"/>
      <c r="DA95" s="464"/>
    </row>
    <row r="96" spans="1:105" s="24" customFormat="1" ht="12.75">
      <c r="A96" s="453">
        <v>1</v>
      </c>
      <c r="B96" s="453"/>
      <c r="C96" s="453"/>
      <c r="D96" s="453"/>
      <c r="E96" s="453"/>
      <c r="F96" s="453"/>
      <c r="G96" s="453"/>
      <c r="H96" s="453">
        <v>2</v>
      </c>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v>3</v>
      </c>
      <c r="AQ96" s="453"/>
      <c r="AR96" s="453"/>
      <c r="AS96" s="453"/>
      <c r="AT96" s="453"/>
      <c r="AU96" s="453"/>
      <c r="AV96" s="453"/>
      <c r="AW96" s="453"/>
      <c r="AX96" s="453"/>
      <c r="AY96" s="453"/>
      <c r="AZ96" s="453"/>
      <c r="BA96" s="453"/>
      <c r="BB96" s="453"/>
      <c r="BC96" s="453"/>
      <c r="BD96" s="453"/>
      <c r="BE96" s="453"/>
      <c r="BF96" s="453">
        <v>4</v>
      </c>
      <c r="BG96" s="453"/>
      <c r="BH96" s="453"/>
      <c r="BI96" s="453"/>
      <c r="BJ96" s="453"/>
      <c r="BK96" s="453"/>
      <c r="BL96" s="453"/>
      <c r="BM96" s="453"/>
      <c r="BN96" s="453"/>
      <c r="BO96" s="453"/>
      <c r="BP96" s="453"/>
      <c r="BQ96" s="453"/>
      <c r="BR96" s="453"/>
      <c r="BS96" s="453"/>
      <c r="BT96" s="453"/>
      <c r="BU96" s="453"/>
      <c r="BV96" s="453">
        <v>5</v>
      </c>
      <c r="BW96" s="453"/>
      <c r="BX96" s="453"/>
      <c r="BY96" s="453"/>
      <c r="BZ96" s="453"/>
      <c r="CA96" s="453"/>
      <c r="CB96" s="453"/>
      <c r="CC96" s="453"/>
      <c r="CD96" s="453"/>
      <c r="CE96" s="453"/>
      <c r="CF96" s="453"/>
      <c r="CG96" s="453"/>
      <c r="CH96" s="453"/>
      <c r="CI96" s="453"/>
      <c r="CJ96" s="453"/>
      <c r="CK96" s="453"/>
      <c r="CL96" s="453">
        <v>6</v>
      </c>
      <c r="CM96" s="453"/>
      <c r="CN96" s="453"/>
      <c r="CO96" s="453"/>
      <c r="CP96" s="453"/>
      <c r="CQ96" s="453"/>
      <c r="CR96" s="453"/>
      <c r="CS96" s="453"/>
      <c r="CT96" s="453"/>
      <c r="CU96" s="453"/>
      <c r="CV96" s="453"/>
      <c r="CW96" s="453"/>
      <c r="CX96" s="453"/>
      <c r="CY96" s="453"/>
      <c r="CZ96" s="453"/>
      <c r="DA96" s="453"/>
    </row>
    <row r="97" spans="1:105" s="23" customFormat="1" ht="15" customHeight="1" hidden="1">
      <c r="A97" s="452"/>
      <c r="B97" s="452"/>
      <c r="C97" s="452"/>
      <c r="D97" s="452"/>
      <c r="E97" s="452"/>
      <c r="F97" s="452"/>
      <c r="G97" s="452"/>
      <c r="H97" s="454"/>
      <c r="I97" s="454"/>
      <c r="J97" s="454"/>
      <c r="K97" s="454"/>
      <c r="L97" s="454"/>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c r="AJ97" s="454"/>
      <c r="AK97" s="454"/>
      <c r="AL97" s="454"/>
      <c r="AM97" s="454"/>
      <c r="AN97" s="454"/>
      <c r="AO97" s="454"/>
      <c r="AP97" s="451"/>
      <c r="AQ97" s="451"/>
      <c r="AR97" s="451"/>
      <c r="AS97" s="451"/>
      <c r="AT97" s="451"/>
      <c r="AU97" s="451"/>
      <c r="AV97" s="451"/>
      <c r="AW97" s="451"/>
      <c r="AX97" s="451"/>
      <c r="AY97" s="451"/>
      <c r="AZ97" s="451"/>
      <c r="BA97" s="451"/>
      <c r="BB97" s="451"/>
      <c r="BC97" s="451"/>
      <c r="BD97" s="451"/>
      <c r="BE97" s="451"/>
      <c r="BF97" s="451"/>
      <c r="BG97" s="451"/>
      <c r="BH97" s="451"/>
      <c r="BI97" s="451"/>
      <c r="BJ97" s="451"/>
      <c r="BK97" s="451"/>
      <c r="BL97" s="451"/>
      <c r="BM97" s="451"/>
      <c r="BN97" s="451"/>
      <c r="BO97" s="451"/>
      <c r="BP97" s="451"/>
      <c r="BQ97" s="451"/>
      <c r="BR97" s="451"/>
      <c r="BS97" s="451"/>
      <c r="BT97" s="451"/>
      <c r="BU97" s="451"/>
      <c r="BV97" s="451"/>
      <c r="BW97" s="451"/>
      <c r="BX97" s="451"/>
      <c r="BY97" s="451"/>
      <c r="BZ97" s="451"/>
      <c r="CA97" s="451"/>
      <c r="CB97" s="451"/>
      <c r="CC97" s="451"/>
      <c r="CD97" s="451"/>
      <c r="CE97" s="451"/>
      <c r="CF97" s="451"/>
      <c r="CG97" s="451"/>
      <c r="CH97" s="451"/>
      <c r="CI97" s="451"/>
      <c r="CJ97" s="451"/>
      <c r="CK97" s="451"/>
      <c r="CL97" s="451"/>
      <c r="CM97" s="451"/>
      <c r="CN97" s="451"/>
      <c r="CO97" s="451"/>
      <c r="CP97" s="451"/>
      <c r="CQ97" s="451"/>
      <c r="CR97" s="451"/>
      <c r="CS97" s="451"/>
      <c r="CT97" s="451"/>
      <c r="CU97" s="451"/>
      <c r="CV97" s="451"/>
      <c r="CW97" s="451"/>
      <c r="CX97" s="451"/>
      <c r="CY97" s="451"/>
      <c r="CZ97" s="451"/>
      <c r="DA97" s="451"/>
    </row>
    <row r="98" spans="1:105" s="23" customFormat="1" ht="15" customHeight="1" hidden="1">
      <c r="A98" s="452"/>
      <c r="B98" s="452"/>
      <c r="C98" s="452"/>
      <c r="D98" s="452"/>
      <c r="E98" s="452"/>
      <c r="F98" s="452"/>
      <c r="G98" s="452"/>
      <c r="H98" s="454"/>
      <c r="I98" s="454"/>
      <c r="J98" s="454"/>
      <c r="K98" s="454"/>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1"/>
      <c r="AQ98" s="451"/>
      <c r="AR98" s="451"/>
      <c r="AS98" s="451"/>
      <c r="AT98" s="451"/>
      <c r="AU98" s="451"/>
      <c r="AV98" s="451"/>
      <c r="AW98" s="451"/>
      <c r="AX98" s="451"/>
      <c r="AY98" s="451"/>
      <c r="AZ98" s="451"/>
      <c r="BA98" s="451"/>
      <c r="BB98" s="451"/>
      <c r="BC98" s="451"/>
      <c r="BD98" s="451"/>
      <c r="BE98" s="451"/>
      <c r="BF98" s="451"/>
      <c r="BG98" s="451"/>
      <c r="BH98" s="451"/>
      <c r="BI98" s="451"/>
      <c r="BJ98" s="451"/>
      <c r="BK98" s="451"/>
      <c r="BL98" s="451"/>
      <c r="BM98" s="451"/>
      <c r="BN98" s="451"/>
      <c r="BO98" s="451"/>
      <c r="BP98" s="451"/>
      <c r="BQ98" s="451"/>
      <c r="BR98" s="451"/>
      <c r="BS98" s="451"/>
      <c r="BT98" s="451"/>
      <c r="BU98" s="451"/>
      <c r="BV98" s="451"/>
      <c r="BW98" s="451"/>
      <c r="BX98" s="451"/>
      <c r="BY98" s="451"/>
      <c r="BZ98" s="451"/>
      <c r="CA98" s="451"/>
      <c r="CB98" s="451"/>
      <c r="CC98" s="451"/>
      <c r="CD98" s="451"/>
      <c r="CE98" s="451"/>
      <c r="CF98" s="451"/>
      <c r="CG98" s="451"/>
      <c r="CH98" s="451"/>
      <c r="CI98" s="451"/>
      <c r="CJ98" s="451"/>
      <c r="CK98" s="451"/>
      <c r="CL98" s="451"/>
      <c r="CM98" s="451"/>
      <c r="CN98" s="451"/>
      <c r="CO98" s="451"/>
      <c r="CP98" s="451"/>
      <c r="CQ98" s="451"/>
      <c r="CR98" s="451"/>
      <c r="CS98" s="451"/>
      <c r="CT98" s="451"/>
      <c r="CU98" s="451"/>
      <c r="CV98" s="451"/>
      <c r="CW98" s="451"/>
      <c r="CX98" s="451"/>
      <c r="CY98" s="451"/>
      <c r="CZ98" s="451"/>
      <c r="DA98" s="451"/>
    </row>
    <row r="99" spans="1:105" s="23" customFormat="1" ht="15" customHeight="1">
      <c r="A99" s="452"/>
      <c r="B99" s="452"/>
      <c r="C99" s="452"/>
      <c r="D99" s="452"/>
      <c r="E99" s="452"/>
      <c r="F99" s="452"/>
      <c r="G99" s="452"/>
      <c r="H99" s="500" t="s">
        <v>344</v>
      </c>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2"/>
      <c r="AP99" s="451" t="s">
        <v>46</v>
      </c>
      <c r="AQ99" s="451"/>
      <c r="AR99" s="451"/>
      <c r="AS99" s="451"/>
      <c r="AT99" s="451"/>
      <c r="AU99" s="451"/>
      <c r="AV99" s="451"/>
      <c r="AW99" s="451"/>
      <c r="AX99" s="451"/>
      <c r="AY99" s="451"/>
      <c r="AZ99" s="451"/>
      <c r="BA99" s="451"/>
      <c r="BB99" s="451"/>
      <c r="BC99" s="451"/>
      <c r="BD99" s="451"/>
      <c r="BE99" s="451"/>
      <c r="BF99" s="451" t="s">
        <v>46</v>
      </c>
      <c r="BG99" s="451"/>
      <c r="BH99" s="451"/>
      <c r="BI99" s="451"/>
      <c r="BJ99" s="451"/>
      <c r="BK99" s="451"/>
      <c r="BL99" s="451"/>
      <c r="BM99" s="451"/>
      <c r="BN99" s="451"/>
      <c r="BO99" s="451"/>
      <c r="BP99" s="451"/>
      <c r="BQ99" s="451"/>
      <c r="BR99" s="451"/>
      <c r="BS99" s="451"/>
      <c r="BT99" s="451"/>
      <c r="BU99" s="451"/>
      <c r="BV99" s="451" t="s">
        <v>46</v>
      </c>
      <c r="BW99" s="451"/>
      <c r="BX99" s="451"/>
      <c r="BY99" s="451"/>
      <c r="BZ99" s="451"/>
      <c r="CA99" s="451"/>
      <c r="CB99" s="451"/>
      <c r="CC99" s="451"/>
      <c r="CD99" s="451"/>
      <c r="CE99" s="451"/>
      <c r="CF99" s="451"/>
      <c r="CG99" s="451"/>
      <c r="CH99" s="451"/>
      <c r="CI99" s="451"/>
      <c r="CJ99" s="451"/>
      <c r="CK99" s="451"/>
      <c r="CL99" s="451"/>
      <c r="CM99" s="451"/>
      <c r="CN99" s="451"/>
      <c r="CO99" s="451"/>
      <c r="CP99" s="451"/>
      <c r="CQ99" s="451"/>
      <c r="CR99" s="451"/>
      <c r="CS99" s="451"/>
      <c r="CT99" s="451"/>
      <c r="CU99" s="451"/>
      <c r="CV99" s="451"/>
      <c r="CW99" s="451"/>
      <c r="CX99" s="451"/>
      <c r="CY99" s="451"/>
      <c r="CZ99" s="451"/>
      <c r="DA99" s="451"/>
    </row>
    <row r="100" ht="10.5" customHeight="1"/>
    <row r="101" spans="1:105" s="27" customFormat="1" ht="14.25">
      <c r="A101" s="459" t="s">
        <v>343</v>
      </c>
      <c r="B101" s="459"/>
      <c r="C101" s="459"/>
      <c r="D101" s="459"/>
      <c r="E101" s="459"/>
      <c r="F101" s="459"/>
      <c r="G101" s="459"/>
      <c r="H101" s="459"/>
      <c r="I101" s="459"/>
      <c r="J101" s="459"/>
      <c r="K101" s="459"/>
      <c r="L101" s="459"/>
      <c r="M101" s="459"/>
      <c r="N101" s="459"/>
      <c r="O101" s="459"/>
      <c r="P101" s="459"/>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459"/>
      <c r="BA101" s="459"/>
      <c r="BB101" s="459"/>
      <c r="BC101" s="459"/>
      <c r="BD101" s="459"/>
      <c r="BE101" s="459"/>
      <c r="BF101" s="459"/>
      <c r="BG101" s="459"/>
      <c r="BH101" s="459"/>
      <c r="BI101" s="459"/>
      <c r="BJ101" s="459"/>
      <c r="BK101" s="459"/>
      <c r="BL101" s="459"/>
      <c r="BM101" s="459"/>
      <c r="BN101" s="459"/>
      <c r="BO101" s="459"/>
      <c r="BP101" s="459"/>
      <c r="BQ101" s="459"/>
      <c r="BR101" s="459"/>
      <c r="BS101" s="459"/>
      <c r="BT101" s="459"/>
      <c r="BU101" s="459"/>
      <c r="BV101" s="459"/>
      <c r="BW101" s="459"/>
      <c r="BX101" s="459"/>
      <c r="BY101" s="459"/>
      <c r="BZ101" s="459"/>
      <c r="CA101" s="459"/>
      <c r="CB101" s="459"/>
      <c r="CC101" s="459"/>
      <c r="CD101" s="459"/>
      <c r="CE101" s="459"/>
      <c r="CF101" s="459"/>
      <c r="CG101" s="459"/>
      <c r="CH101" s="459"/>
      <c r="CI101" s="459"/>
      <c r="CJ101" s="459"/>
      <c r="CK101" s="459"/>
      <c r="CL101" s="459"/>
      <c r="CM101" s="459"/>
      <c r="CN101" s="459"/>
      <c r="CO101" s="459"/>
      <c r="CP101" s="459"/>
      <c r="CQ101" s="459"/>
      <c r="CR101" s="459"/>
      <c r="CS101" s="459"/>
      <c r="CT101" s="459"/>
      <c r="CU101" s="459"/>
      <c r="CV101" s="459"/>
      <c r="CW101" s="459"/>
      <c r="CX101" s="459"/>
      <c r="CY101" s="459"/>
      <c r="CZ101" s="459"/>
      <c r="DA101" s="459"/>
    </row>
    <row r="102" ht="10.5" customHeight="1"/>
    <row r="103" spans="1:105" s="25" customFormat="1" ht="45" customHeight="1">
      <c r="A103" s="442" t="s">
        <v>306</v>
      </c>
      <c r="B103" s="443"/>
      <c r="C103" s="443"/>
      <c r="D103" s="443"/>
      <c r="E103" s="443"/>
      <c r="F103" s="443"/>
      <c r="G103" s="444"/>
      <c r="H103" s="442" t="s">
        <v>317</v>
      </c>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3"/>
      <c r="AY103" s="443"/>
      <c r="AZ103" s="443"/>
      <c r="BA103" s="443"/>
      <c r="BB103" s="443"/>
      <c r="BC103" s="444"/>
      <c r="BD103" s="442" t="s">
        <v>342</v>
      </c>
      <c r="BE103" s="443"/>
      <c r="BF103" s="443"/>
      <c r="BG103" s="443"/>
      <c r="BH103" s="443"/>
      <c r="BI103" s="443"/>
      <c r="BJ103" s="443"/>
      <c r="BK103" s="443"/>
      <c r="BL103" s="443"/>
      <c r="BM103" s="443"/>
      <c r="BN103" s="443"/>
      <c r="BO103" s="443"/>
      <c r="BP103" s="443"/>
      <c r="BQ103" s="443"/>
      <c r="BR103" s="443"/>
      <c r="BS103" s="444"/>
      <c r="BT103" s="442" t="s">
        <v>341</v>
      </c>
      <c r="BU103" s="443"/>
      <c r="BV103" s="443"/>
      <c r="BW103" s="443"/>
      <c r="BX103" s="443"/>
      <c r="BY103" s="443"/>
      <c r="BZ103" s="443"/>
      <c r="CA103" s="443"/>
      <c r="CB103" s="443"/>
      <c r="CC103" s="443"/>
      <c r="CD103" s="443"/>
      <c r="CE103" s="443"/>
      <c r="CF103" s="443"/>
      <c r="CG103" s="443"/>
      <c r="CH103" s="443"/>
      <c r="CI103" s="444"/>
      <c r="CJ103" s="442" t="s">
        <v>340</v>
      </c>
      <c r="CK103" s="443"/>
      <c r="CL103" s="443"/>
      <c r="CM103" s="443"/>
      <c r="CN103" s="443"/>
      <c r="CO103" s="443"/>
      <c r="CP103" s="443"/>
      <c r="CQ103" s="443"/>
      <c r="CR103" s="443"/>
      <c r="CS103" s="443"/>
      <c r="CT103" s="443"/>
      <c r="CU103" s="443"/>
      <c r="CV103" s="443"/>
      <c r="CW103" s="443"/>
      <c r="CX103" s="443"/>
      <c r="CY103" s="443"/>
      <c r="CZ103" s="443"/>
      <c r="DA103" s="444"/>
    </row>
    <row r="104" spans="1:105" s="24" customFormat="1" ht="12.75">
      <c r="A104" s="453">
        <v>1</v>
      </c>
      <c r="B104" s="453"/>
      <c r="C104" s="453"/>
      <c r="D104" s="453"/>
      <c r="E104" s="453"/>
      <c r="F104" s="453"/>
      <c r="G104" s="453"/>
      <c r="H104" s="453">
        <v>2</v>
      </c>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453"/>
      <c r="BA104" s="453"/>
      <c r="BB104" s="453"/>
      <c r="BC104" s="453"/>
      <c r="BD104" s="453">
        <v>3</v>
      </c>
      <c r="BE104" s="453"/>
      <c r="BF104" s="453"/>
      <c r="BG104" s="453"/>
      <c r="BH104" s="453"/>
      <c r="BI104" s="453"/>
      <c r="BJ104" s="453"/>
      <c r="BK104" s="453"/>
      <c r="BL104" s="453"/>
      <c r="BM104" s="453"/>
      <c r="BN104" s="453"/>
      <c r="BO104" s="453"/>
      <c r="BP104" s="453"/>
      <c r="BQ104" s="453"/>
      <c r="BR104" s="453"/>
      <c r="BS104" s="453"/>
      <c r="BT104" s="453">
        <v>4</v>
      </c>
      <c r="BU104" s="453"/>
      <c r="BV104" s="453"/>
      <c r="BW104" s="453"/>
      <c r="BX104" s="453"/>
      <c r="BY104" s="453"/>
      <c r="BZ104" s="453"/>
      <c r="CA104" s="453"/>
      <c r="CB104" s="453"/>
      <c r="CC104" s="453"/>
      <c r="CD104" s="453"/>
      <c r="CE104" s="453"/>
      <c r="CF104" s="453"/>
      <c r="CG104" s="453"/>
      <c r="CH104" s="453"/>
      <c r="CI104" s="453"/>
      <c r="CJ104" s="453">
        <v>5</v>
      </c>
      <c r="CK104" s="453"/>
      <c r="CL104" s="453"/>
      <c r="CM104" s="453"/>
      <c r="CN104" s="453"/>
      <c r="CO104" s="453"/>
      <c r="CP104" s="453"/>
      <c r="CQ104" s="453"/>
      <c r="CR104" s="453"/>
      <c r="CS104" s="453"/>
      <c r="CT104" s="453"/>
      <c r="CU104" s="453"/>
      <c r="CV104" s="453"/>
      <c r="CW104" s="453"/>
      <c r="CX104" s="453"/>
      <c r="CY104" s="453"/>
      <c r="CZ104" s="453"/>
      <c r="DA104" s="453"/>
    </row>
    <row r="105" spans="1:105" s="23" customFormat="1" ht="15" customHeight="1" hidden="1">
      <c r="A105" s="452"/>
      <c r="B105" s="452"/>
      <c r="C105" s="452"/>
      <c r="D105" s="452"/>
      <c r="E105" s="452"/>
      <c r="F105" s="452"/>
      <c r="G105" s="452"/>
      <c r="H105" s="454"/>
      <c r="I105" s="454"/>
      <c r="J105" s="454"/>
      <c r="K105" s="454"/>
      <c r="L105" s="454"/>
      <c r="M105" s="454"/>
      <c r="N105" s="454"/>
      <c r="O105" s="454"/>
      <c r="P105" s="454"/>
      <c r="Q105" s="454"/>
      <c r="R105" s="454"/>
      <c r="S105" s="454"/>
      <c r="T105" s="454"/>
      <c r="U105" s="454"/>
      <c r="V105" s="454"/>
      <c r="W105" s="454"/>
      <c r="X105" s="454"/>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4"/>
      <c r="AY105" s="454"/>
      <c r="AZ105" s="454"/>
      <c r="BA105" s="454"/>
      <c r="BB105" s="454"/>
      <c r="BC105" s="454"/>
      <c r="BD105" s="451"/>
      <c r="BE105" s="451"/>
      <c r="BF105" s="451"/>
      <c r="BG105" s="451"/>
      <c r="BH105" s="451"/>
      <c r="BI105" s="451"/>
      <c r="BJ105" s="451"/>
      <c r="BK105" s="451"/>
      <c r="BL105" s="451"/>
      <c r="BM105" s="451"/>
      <c r="BN105" s="451"/>
      <c r="BO105" s="451"/>
      <c r="BP105" s="451"/>
      <c r="BQ105" s="451"/>
      <c r="BR105" s="451"/>
      <c r="BS105" s="451"/>
      <c r="BT105" s="451"/>
      <c r="BU105" s="451"/>
      <c r="BV105" s="451"/>
      <c r="BW105" s="451"/>
      <c r="BX105" s="451"/>
      <c r="BY105" s="451"/>
      <c r="BZ105" s="451"/>
      <c r="CA105" s="451"/>
      <c r="CB105" s="451"/>
      <c r="CC105" s="451"/>
      <c r="CD105" s="451"/>
      <c r="CE105" s="451"/>
      <c r="CF105" s="451"/>
      <c r="CG105" s="451"/>
      <c r="CH105" s="451"/>
      <c r="CI105" s="451"/>
      <c r="CJ105" s="451"/>
      <c r="CK105" s="451"/>
      <c r="CL105" s="451"/>
      <c r="CM105" s="451"/>
      <c r="CN105" s="451"/>
      <c r="CO105" s="451"/>
      <c r="CP105" s="451"/>
      <c r="CQ105" s="451"/>
      <c r="CR105" s="451"/>
      <c r="CS105" s="451"/>
      <c r="CT105" s="451"/>
      <c r="CU105" s="451"/>
      <c r="CV105" s="451"/>
      <c r="CW105" s="451"/>
      <c r="CX105" s="451"/>
      <c r="CY105" s="451"/>
      <c r="CZ105" s="451"/>
      <c r="DA105" s="451"/>
    </row>
    <row r="106" spans="1:105" s="23" customFormat="1" ht="15" customHeight="1" hidden="1">
      <c r="A106" s="452"/>
      <c r="B106" s="452"/>
      <c r="C106" s="452"/>
      <c r="D106" s="452"/>
      <c r="E106" s="452"/>
      <c r="F106" s="452"/>
      <c r="G106" s="452"/>
      <c r="H106" s="454"/>
      <c r="I106" s="454"/>
      <c r="J106" s="454"/>
      <c r="K106" s="454"/>
      <c r="L106" s="454"/>
      <c r="M106" s="454"/>
      <c r="N106" s="454"/>
      <c r="O106" s="454"/>
      <c r="P106" s="454"/>
      <c r="Q106" s="454"/>
      <c r="R106" s="454"/>
      <c r="S106" s="454"/>
      <c r="T106" s="454"/>
      <c r="U106" s="454"/>
      <c r="V106" s="454"/>
      <c r="W106" s="454"/>
      <c r="X106" s="454"/>
      <c r="Y106" s="454"/>
      <c r="Z106" s="454"/>
      <c r="AA106" s="454"/>
      <c r="AB106" s="454"/>
      <c r="AC106" s="454"/>
      <c r="AD106" s="454"/>
      <c r="AE106" s="454"/>
      <c r="AF106" s="454"/>
      <c r="AG106" s="454"/>
      <c r="AH106" s="454"/>
      <c r="AI106" s="454"/>
      <c r="AJ106" s="454"/>
      <c r="AK106" s="454"/>
      <c r="AL106" s="454"/>
      <c r="AM106" s="454"/>
      <c r="AN106" s="454"/>
      <c r="AO106" s="454"/>
      <c r="AP106" s="454"/>
      <c r="AQ106" s="454"/>
      <c r="AR106" s="454"/>
      <c r="AS106" s="454"/>
      <c r="AT106" s="454"/>
      <c r="AU106" s="454"/>
      <c r="AV106" s="454"/>
      <c r="AW106" s="454"/>
      <c r="AX106" s="454"/>
      <c r="AY106" s="454"/>
      <c r="AZ106" s="454"/>
      <c r="BA106" s="454"/>
      <c r="BB106" s="454"/>
      <c r="BC106" s="454"/>
      <c r="BD106" s="451"/>
      <c r="BE106" s="451"/>
      <c r="BF106" s="451"/>
      <c r="BG106" s="451"/>
      <c r="BH106" s="451"/>
      <c r="BI106" s="451"/>
      <c r="BJ106" s="451"/>
      <c r="BK106" s="451"/>
      <c r="BL106" s="451"/>
      <c r="BM106" s="451"/>
      <c r="BN106" s="451"/>
      <c r="BO106" s="451"/>
      <c r="BP106" s="451"/>
      <c r="BQ106" s="451"/>
      <c r="BR106" s="451"/>
      <c r="BS106" s="451"/>
      <c r="BT106" s="451"/>
      <c r="BU106" s="451"/>
      <c r="BV106" s="451"/>
      <c r="BW106" s="451"/>
      <c r="BX106" s="451"/>
      <c r="BY106" s="451"/>
      <c r="BZ106" s="451"/>
      <c r="CA106" s="451"/>
      <c r="CB106" s="451"/>
      <c r="CC106" s="451"/>
      <c r="CD106" s="451"/>
      <c r="CE106" s="451"/>
      <c r="CF106" s="451"/>
      <c r="CG106" s="451"/>
      <c r="CH106" s="451"/>
      <c r="CI106" s="451"/>
      <c r="CJ106" s="451"/>
      <c r="CK106" s="451"/>
      <c r="CL106" s="451"/>
      <c r="CM106" s="451"/>
      <c r="CN106" s="451"/>
      <c r="CO106" s="451"/>
      <c r="CP106" s="451"/>
      <c r="CQ106" s="451"/>
      <c r="CR106" s="451"/>
      <c r="CS106" s="451"/>
      <c r="CT106" s="451"/>
      <c r="CU106" s="451"/>
      <c r="CV106" s="451"/>
      <c r="CW106" s="451"/>
      <c r="CX106" s="451"/>
      <c r="CY106" s="451"/>
      <c r="CZ106" s="451"/>
      <c r="DA106" s="451"/>
    </row>
    <row r="107" spans="1:105" s="23" customFormat="1" ht="15" customHeight="1">
      <c r="A107" s="452"/>
      <c r="B107" s="452"/>
      <c r="C107" s="452"/>
      <c r="D107" s="452"/>
      <c r="E107" s="452"/>
      <c r="F107" s="452"/>
      <c r="G107" s="452"/>
      <c r="H107" s="466" t="s">
        <v>295</v>
      </c>
      <c r="I107" s="466"/>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6"/>
      <c r="AY107" s="466"/>
      <c r="AZ107" s="466"/>
      <c r="BA107" s="466"/>
      <c r="BB107" s="466"/>
      <c r="BC107" s="467"/>
      <c r="BD107" s="451"/>
      <c r="BE107" s="451"/>
      <c r="BF107" s="451"/>
      <c r="BG107" s="451"/>
      <c r="BH107" s="451"/>
      <c r="BI107" s="451"/>
      <c r="BJ107" s="451"/>
      <c r="BK107" s="451"/>
      <c r="BL107" s="451"/>
      <c r="BM107" s="451"/>
      <c r="BN107" s="451"/>
      <c r="BO107" s="451"/>
      <c r="BP107" s="451"/>
      <c r="BQ107" s="451"/>
      <c r="BR107" s="451"/>
      <c r="BS107" s="451"/>
      <c r="BT107" s="451"/>
      <c r="BU107" s="451"/>
      <c r="BV107" s="451"/>
      <c r="BW107" s="451"/>
      <c r="BX107" s="451"/>
      <c r="BY107" s="451"/>
      <c r="BZ107" s="451"/>
      <c r="CA107" s="451"/>
      <c r="CB107" s="451"/>
      <c r="CC107" s="451"/>
      <c r="CD107" s="451"/>
      <c r="CE107" s="451"/>
      <c r="CF107" s="451"/>
      <c r="CG107" s="451"/>
      <c r="CH107" s="451"/>
      <c r="CI107" s="451"/>
      <c r="CJ107" s="451"/>
      <c r="CK107" s="451"/>
      <c r="CL107" s="451"/>
      <c r="CM107" s="451"/>
      <c r="CN107" s="451"/>
      <c r="CO107" s="451"/>
      <c r="CP107" s="451"/>
      <c r="CQ107" s="451"/>
      <c r="CR107" s="451"/>
      <c r="CS107" s="451"/>
      <c r="CT107" s="451"/>
      <c r="CU107" s="451"/>
      <c r="CV107" s="451"/>
      <c r="CW107" s="451"/>
      <c r="CX107" s="451"/>
      <c r="CY107" s="451"/>
      <c r="CZ107" s="451"/>
      <c r="DA107" s="451"/>
    </row>
    <row r="108" ht="10.5" customHeight="1"/>
    <row r="109" spans="1:105" s="27" customFormat="1" ht="14.25">
      <c r="A109" s="459" t="s">
        <v>339</v>
      </c>
      <c r="B109" s="459"/>
      <c r="C109" s="459"/>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59"/>
      <c r="AY109" s="459"/>
      <c r="AZ109" s="459"/>
      <c r="BA109" s="459"/>
      <c r="BB109" s="459"/>
      <c r="BC109" s="459"/>
      <c r="BD109" s="459"/>
      <c r="BE109" s="459"/>
      <c r="BF109" s="459"/>
      <c r="BG109" s="459"/>
      <c r="BH109" s="459"/>
      <c r="BI109" s="459"/>
      <c r="BJ109" s="459"/>
      <c r="BK109" s="459"/>
      <c r="BL109" s="459"/>
      <c r="BM109" s="459"/>
      <c r="BN109" s="459"/>
      <c r="BO109" s="459"/>
      <c r="BP109" s="459"/>
      <c r="BQ109" s="459"/>
      <c r="BR109" s="459"/>
      <c r="BS109" s="459"/>
      <c r="BT109" s="459"/>
      <c r="BU109" s="459"/>
      <c r="BV109" s="459"/>
      <c r="BW109" s="459"/>
      <c r="BX109" s="459"/>
      <c r="BY109" s="459"/>
      <c r="BZ109" s="459"/>
      <c r="CA109" s="459"/>
      <c r="CB109" s="459"/>
      <c r="CC109" s="459"/>
      <c r="CD109" s="459"/>
      <c r="CE109" s="459"/>
      <c r="CF109" s="459"/>
      <c r="CG109" s="459"/>
      <c r="CH109" s="459"/>
      <c r="CI109" s="459"/>
      <c r="CJ109" s="459"/>
      <c r="CK109" s="459"/>
      <c r="CL109" s="459"/>
      <c r="CM109" s="459"/>
      <c r="CN109" s="459"/>
      <c r="CO109" s="459"/>
      <c r="CP109" s="459"/>
      <c r="CQ109" s="459"/>
      <c r="CR109" s="459"/>
      <c r="CS109" s="459"/>
      <c r="CT109" s="459"/>
      <c r="CU109" s="459"/>
      <c r="CV109" s="459"/>
      <c r="CW109" s="459"/>
      <c r="CX109" s="459"/>
      <c r="CY109" s="459"/>
      <c r="CZ109" s="459"/>
      <c r="DA109" s="459"/>
    </row>
    <row r="110" ht="10.5" customHeight="1"/>
    <row r="111" spans="1:105" s="25" customFormat="1" ht="45" customHeight="1">
      <c r="A111" s="462" t="s">
        <v>306</v>
      </c>
      <c r="B111" s="463"/>
      <c r="C111" s="463"/>
      <c r="D111" s="463"/>
      <c r="E111" s="463"/>
      <c r="F111" s="463"/>
      <c r="G111" s="464"/>
      <c r="H111" s="462" t="s">
        <v>0</v>
      </c>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63"/>
      <c r="AE111" s="463"/>
      <c r="AF111" s="463"/>
      <c r="AG111" s="463"/>
      <c r="AH111" s="463"/>
      <c r="AI111" s="463"/>
      <c r="AJ111" s="463"/>
      <c r="AK111" s="463"/>
      <c r="AL111" s="463"/>
      <c r="AM111" s="463"/>
      <c r="AN111" s="463"/>
      <c r="AO111" s="464"/>
      <c r="AP111" s="462" t="s">
        <v>338</v>
      </c>
      <c r="AQ111" s="463"/>
      <c r="AR111" s="463"/>
      <c r="AS111" s="463"/>
      <c r="AT111" s="463"/>
      <c r="AU111" s="463"/>
      <c r="AV111" s="463"/>
      <c r="AW111" s="463"/>
      <c r="AX111" s="463"/>
      <c r="AY111" s="463"/>
      <c r="AZ111" s="463"/>
      <c r="BA111" s="463"/>
      <c r="BB111" s="463"/>
      <c r="BC111" s="463"/>
      <c r="BD111" s="463"/>
      <c r="BE111" s="464"/>
      <c r="BF111" s="462" t="s">
        <v>337</v>
      </c>
      <c r="BG111" s="463"/>
      <c r="BH111" s="463"/>
      <c r="BI111" s="463"/>
      <c r="BJ111" s="463"/>
      <c r="BK111" s="463"/>
      <c r="BL111" s="463"/>
      <c r="BM111" s="463"/>
      <c r="BN111" s="463"/>
      <c r="BO111" s="463"/>
      <c r="BP111" s="463"/>
      <c r="BQ111" s="463"/>
      <c r="BR111" s="463"/>
      <c r="BS111" s="463"/>
      <c r="BT111" s="463"/>
      <c r="BU111" s="464"/>
      <c r="BV111" s="462" t="s">
        <v>336</v>
      </c>
      <c r="BW111" s="463"/>
      <c r="BX111" s="463"/>
      <c r="BY111" s="463"/>
      <c r="BZ111" s="463"/>
      <c r="CA111" s="463"/>
      <c r="CB111" s="463"/>
      <c r="CC111" s="463"/>
      <c r="CD111" s="463"/>
      <c r="CE111" s="463"/>
      <c r="CF111" s="463"/>
      <c r="CG111" s="463"/>
      <c r="CH111" s="463"/>
      <c r="CI111" s="463"/>
      <c r="CJ111" s="463"/>
      <c r="CK111" s="464"/>
      <c r="CL111" s="462" t="s">
        <v>335</v>
      </c>
      <c r="CM111" s="463"/>
      <c r="CN111" s="463"/>
      <c r="CO111" s="463"/>
      <c r="CP111" s="463"/>
      <c r="CQ111" s="463"/>
      <c r="CR111" s="463"/>
      <c r="CS111" s="463"/>
      <c r="CT111" s="463"/>
      <c r="CU111" s="463"/>
      <c r="CV111" s="463"/>
      <c r="CW111" s="463"/>
      <c r="CX111" s="463"/>
      <c r="CY111" s="463"/>
      <c r="CZ111" s="463"/>
      <c r="DA111" s="464"/>
    </row>
    <row r="112" spans="1:105" s="24" customFormat="1" ht="12.75">
      <c r="A112" s="453">
        <v>1</v>
      </c>
      <c r="B112" s="453"/>
      <c r="C112" s="453"/>
      <c r="D112" s="453"/>
      <c r="E112" s="453"/>
      <c r="F112" s="453"/>
      <c r="G112" s="453"/>
      <c r="H112" s="453"/>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53"/>
      <c r="AE112" s="453"/>
      <c r="AF112" s="453"/>
      <c r="AG112" s="453"/>
      <c r="AH112" s="453"/>
      <c r="AI112" s="453"/>
      <c r="AJ112" s="453"/>
      <c r="AK112" s="453"/>
      <c r="AL112" s="453"/>
      <c r="AM112" s="453"/>
      <c r="AN112" s="453"/>
      <c r="AO112" s="453"/>
      <c r="AP112" s="453"/>
      <c r="AQ112" s="453"/>
      <c r="AR112" s="453"/>
      <c r="AS112" s="453"/>
      <c r="AT112" s="453"/>
      <c r="AU112" s="453"/>
      <c r="AV112" s="453"/>
      <c r="AW112" s="453"/>
      <c r="AX112" s="453"/>
      <c r="AY112" s="453"/>
      <c r="AZ112" s="453"/>
      <c r="BA112" s="453"/>
      <c r="BB112" s="453"/>
      <c r="BC112" s="453"/>
      <c r="BD112" s="453"/>
      <c r="BE112" s="453"/>
      <c r="BF112" s="453"/>
      <c r="BG112" s="453"/>
      <c r="BH112" s="453"/>
      <c r="BI112" s="453"/>
      <c r="BJ112" s="453"/>
      <c r="BK112" s="453"/>
      <c r="BL112" s="453"/>
      <c r="BM112" s="453"/>
      <c r="BN112" s="453"/>
      <c r="BO112" s="453"/>
      <c r="BP112" s="453"/>
      <c r="BQ112" s="453"/>
      <c r="BR112" s="453"/>
      <c r="BS112" s="453"/>
      <c r="BT112" s="453"/>
      <c r="BU112" s="453"/>
      <c r="BV112" s="453"/>
      <c r="BW112" s="453"/>
      <c r="BX112" s="453"/>
      <c r="BY112" s="453"/>
      <c r="BZ112" s="453"/>
      <c r="CA112" s="453"/>
      <c r="CB112" s="453"/>
      <c r="CC112" s="453"/>
      <c r="CD112" s="453"/>
      <c r="CE112" s="453"/>
      <c r="CF112" s="453"/>
      <c r="CG112" s="453"/>
      <c r="CH112" s="453"/>
      <c r="CI112" s="453"/>
      <c r="CJ112" s="453"/>
      <c r="CK112" s="453"/>
      <c r="CL112" s="453"/>
      <c r="CM112" s="453"/>
      <c r="CN112" s="453"/>
      <c r="CO112" s="453"/>
      <c r="CP112" s="453"/>
      <c r="CQ112" s="453"/>
      <c r="CR112" s="453"/>
      <c r="CS112" s="453"/>
      <c r="CT112" s="453"/>
      <c r="CU112" s="453"/>
      <c r="CV112" s="453"/>
      <c r="CW112" s="453"/>
      <c r="CX112" s="453"/>
      <c r="CY112" s="453"/>
      <c r="CZ112" s="453"/>
      <c r="DA112" s="453"/>
    </row>
    <row r="113" spans="1:105" s="23" customFormat="1" ht="15" customHeight="1">
      <c r="A113" s="452" t="s">
        <v>10</v>
      </c>
      <c r="B113" s="452"/>
      <c r="C113" s="452"/>
      <c r="D113" s="452"/>
      <c r="E113" s="452"/>
      <c r="F113" s="452"/>
      <c r="G113" s="452"/>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54"/>
      <c r="AD113" s="454"/>
      <c r="AE113" s="454"/>
      <c r="AF113" s="454"/>
      <c r="AG113" s="454"/>
      <c r="AH113" s="454"/>
      <c r="AI113" s="454"/>
      <c r="AJ113" s="454"/>
      <c r="AK113" s="454"/>
      <c r="AL113" s="454"/>
      <c r="AM113" s="454"/>
      <c r="AN113" s="454"/>
      <c r="AO113" s="454"/>
      <c r="AP113" s="504"/>
      <c r="AQ113" s="504"/>
      <c r="AR113" s="504"/>
      <c r="AS113" s="504"/>
      <c r="AT113" s="504"/>
      <c r="AU113" s="504"/>
      <c r="AV113" s="504"/>
      <c r="AW113" s="504"/>
      <c r="AX113" s="504"/>
      <c r="AY113" s="504"/>
      <c r="AZ113" s="504"/>
      <c r="BA113" s="504"/>
      <c r="BB113" s="504"/>
      <c r="BC113" s="504"/>
      <c r="BD113" s="504"/>
      <c r="BE113" s="504"/>
      <c r="BF113" s="451"/>
      <c r="BG113" s="451"/>
      <c r="BH113" s="451"/>
      <c r="BI113" s="451"/>
      <c r="BJ113" s="451"/>
      <c r="BK113" s="451"/>
      <c r="BL113" s="451"/>
      <c r="BM113" s="451"/>
      <c r="BN113" s="451"/>
      <c r="BO113" s="451"/>
      <c r="BP113" s="451"/>
      <c r="BQ113" s="451"/>
      <c r="BR113" s="451"/>
      <c r="BS113" s="451"/>
      <c r="BT113" s="451"/>
      <c r="BU113" s="451"/>
      <c r="BV113" s="451"/>
      <c r="BW113" s="451"/>
      <c r="BX113" s="451"/>
      <c r="BY113" s="451"/>
      <c r="BZ113" s="451"/>
      <c r="CA113" s="451"/>
      <c r="CB113" s="451"/>
      <c r="CC113" s="451"/>
      <c r="CD113" s="451"/>
      <c r="CE113" s="451"/>
      <c r="CF113" s="451"/>
      <c r="CG113" s="451"/>
      <c r="CH113" s="451"/>
      <c r="CI113" s="451"/>
      <c r="CJ113" s="451"/>
      <c r="CK113" s="451"/>
      <c r="CL113" s="503"/>
      <c r="CM113" s="503"/>
      <c r="CN113" s="503"/>
      <c r="CO113" s="503"/>
      <c r="CP113" s="503"/>
      <c r="CQ113" s="503"/>
      <c r="CR113" s="503"/>
      <c r="CS113" s="503"/>
      <c r="CT113" s="503"/>
      <c r="CU113" s="503"/>
      <c r="CV113" s="503"/>
      <c r="CW113" s="503"/>
      <c r="CX113" s="503"/>
      <c r="CY113" s="503"/>
      <c r="CZ113" s="503"/>
      <c r="DA113" s="503"/>
    </row>
    <row r="114" spans="1:105" s="23" customFormat="1" ht="15" customHeight="1">
      <c r="A114" s="452"/>
      <c r="B114" s="452"/>
      <c r="C114" s="452"/>
      <c r="D114" s="452"/>
      <c r="E114" s="452"/>
      <c r="F114" s="452"/>
      <c r="G114" s="452"/>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454"/>
      <c r="AK114" s="454"/>
      <c r="AL114" s="454"/>
      <c r="AM114" s="454"/>
      <c r="AN114" s="454"/>
      <c r="AO114" s="454"/>
      <c r="AP114" s="451"/>
      <c r="AQ114" s="451"/>
      <c r="AR114" s="451"/>
      <c r="AS114" s="451"/>
      <c r="AT114" s="451"/>
      <c r="AU114" s="451"/>
      <c r="AV114" s="451"/>
      <c r="AW114" s="451"/>
      <c r="AX114" s="451"/>
      <c r="AY114" s="451"/>
      <c r="AZ114" s="451"/>
      <c r="BA114" s="451"/>
      <c r="BB114" s="451"/>
      <c r="BC114" s="451"/>
      <c r="BD114" s="451"/>
      <c r="BE114" s="451"/>
      <c r="BF114" s="451"/>
      <c r="BG114" s="451"/>
      <c r="BH114" s="451"/>
      <c r="BI114" s="451"/>
      <c r="BJ114" s="451"/>
      <c r="BK114" s="451"/>
      <c r="BL114" s="451"/>
      <c r="BM114" s="451"/>
      <c r="BN114" s="451"/>
      <c r="BO114" s="451"/>
      <c r="BP114" s="451"/>
      <c r="BQ114" s="451"/>
      <c r="BR114" s="451"/>
      <c r="BS114" s="451"/>
      <c r="BT114" s="451"/>
      <c r="BU114" s="451"/>
      <c r="BV114" s="451"/>
      <c r="BW114" s="451"/>
      <c r="BX114" s="451"/>
      <c r="BY114" s="451"/>
      <c r="BZ114" s="451"/>
      <c r="CA114" s="451"/>
      <c r="CB114" s="451"/>
      <c r="CC114" s="451"/>
      <c r="CD114" s="451"/>
      <c r="CE114" s="451"/>
      <c r="CF114" s="451"/>
      <c r="CG114" s="451"/>
      <c r="CH114" s="451"/>
      <c r="CI114" s="451"/>
      <c r="CJ114" s="451"/>
      <c r="CK114" s="451"/>
      <c r="CL114" s="451"/>
      <c r="CM114" s="451"/>
      <c r="CN114" s="451"/>
      <c r="CO114" s="451"/>
      <c r="CP114" s="451"/>
      <c r="CQ114" s="451"/>
      <c r="CR114" s="451"/>
      <c r="CS114" s="451"/>
      <c r="CT114" s="451"/>
      <c r="CU114" s="451"/>
      <c r="CV114" s="451"/>
      <c r="CW114" s="451"/>
      <c r="CX114" s="451"/>
      <c r="CY114" s="451"/>
      <c r="CZ114" s="451"/>
      <c r="DA114" s="451"/>
    </row>
    <row r="115" spans="1:105" s="23" customFormat="1" ht="15" customHeight="1">
      <c r="A115" s="452"/>
      <c r="B115" s="452"/>
      <c r="C115" s="452"/>
      <c r="D115" s="452"/>
      <c r="E115" s="452"/>
      <c r="F115" s="452"/>
      <c r="G115" s="452"/>
      <c r="H115" s="465" t="s">
        <v>295</v>
      </c>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7"/>
      <c r="AP115" s="451" t="s">
        <v>46</v>
      </c>
      <c r="AQ115" s="451"/>
      <c r="AR115" s="451"/>
      <c r="AS115" s="451"/>
      <c r="AT115" s="451"/>
      <c r="AU115" s="451"/>
      <c r="AV115" s="451"/>
      <c r="AW115" s="451"/>
      <c r="AX115" s="451"/>
      <c r="AY115" s="451"/>
      <c r="AZ115" s="451"/>
      <c r="BA115" s="451"/>
      <c r="BB115" s="451"/>
      <c r="BC115" s="451"/>
      <c r="BD115" s="451"/>
      <c r="BE115" s="451"/>
      <c r="BF115" s="451" t="s">
        <v>46</v>
      </c>
      <c r="BG115" s="451"/>
      <c r="BH115" s="451"/>
      <c r="BI115" s="451"/>
      <c r="BJ115" s="451"/>
      <c r="BK115" s="451"/>
      <c r="BL115" s="451"/>
      <c r="BM115" s="451"/>
      <c r="BN115" s="451"/>
      <c r="BO115" s="451"/>
      <c r="BP115" s="451"/>
      <c r="BQ115" s="451"/>
      <c r="BR115" s="451"/>
      <c r="BS115" s="451"/>
      <c r="BT115" s="451"/>
      <c r="BU115" s="451"/>
      <c r="BV115" s="451" t="s">
        <v>46</v>
      </c>
      <c r="BW115" s="451"/>
      <c r="BX115" s="451"/>
      <c r="BY115" s="451"/>
      <c r="BZ115" s="451"/>
      <c r="CA115" s="451"/>
      <c r="CB115" s="451"/>
      <c r="CC115" s="451"/>
      <c r="CD115" s="451"/>
      <c r="CE115" s="451"/>
      <c r="CF115" s="451"/>
      <c r="CG115" s="451"/>
      <c r="CH115" s="451"/>
      <c r="CI115" s="451"/>
      <c r="CJ115" s="451"/>
      <c r="CK115" s="451"/>
      <c r="CL115" s="503">
        <f>CL113</f>
        <v>0</v>
      </c>
      <c r="CM115" s="451"/>
      <c r="CN115" s="451"/>
      <c r="CO115" s="451"/>
      <c r="CP115" s="451"/>
      <c r="CQ115" s="451"/>
      <c r="CR115" s="451"/>
      <c r="CS115" s="451"/>
      <c r="CT115" s="451"/>
      <c r="CU115" s="451"/>
      <c r="CV115" s="451"/>
      <c r="CW115" s="451"/>
      <c r="CX115" s="451"/>
      <c r="CY115" s="451"/>
      <c r="CZ115" s="451"/>
      <c r="DA115" s="451"/>
    </row>
    <row r="117" spans="1:105" s="27" customFormat="1" ht="14.25">
      <c r="A117" s="459" t="s">
        <v>330</v>
      </c>
      <c r="B117" s="459"/>
      <c r="C117" s="459"/>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459"/>
      <c r="AK117" s="459"/>
      <c r="AL117" s="459"/>
      <c r="AM117" s="459"/>
      <c r="AN117" s="459"/>
      <c r="AO117" s="459"/>
      <c r="AP117" s="459"/>
      <c r="AQ117" s="459"/>
      <c r="AR117" s="459"/>
      <c r="AS117" s="459"/>
      <c r="AT117" s="459"/>
      <c r="AU117" s="459"/>
      <c r="AV117" s="459"/>
      <c r="AW117" s="459"/>
      <c r="AX117" s="459"/>
      <c r="AY117" s="459"/>
      <c r="AZ117" s="459"/>
      <c r="BA117" s="459"/>
      <c r="BB117" s="459"/>
      <c r="BC117" s="459"/>
      <c r="BD117" s="459"/>
      <c r="BE117" s="459"/>
      <c r="BF117" s="459"/>
      <c r="BG117" s="459"/>
      <c r="BH117" s="459"/>
      <c r="BI117" s="459"/>
      <c r="BJ117" s="459"/>
      <c r="BK117" s="459"/>
      <c r="BL117" s="459"/>
      <c r="BM117" s="459"/>
      <c r="BN117" s="459"/>
      <c r="BO117" s="459"/>
      <c r="BP117" s="459"/>
      <c r="BQ117" s="459"/>
      <c r="BR117" s="459"/>
      <c r="BS117" s="459"/>
      <c r="BT117" s="459"/>
      <c r="BU117" s="459"/>
      <c r="BV117" s="459"/>
      <c r="BW117" s="459"/>
      <c r="BX117" s="459"/>
      <c r="BY117" s="459"/>
      <c r="BZ117" s="459"/>
      <c r="CA117" s="459"/>
      <c r="CB117" s="459"/>
      <c r="CC117" s="459"/>
      <c r="CD117" s="459"/>
      <c r="CE117" s="459"/>
      <c r="CF117" s="459"/>
      <c r="CG117" s="459"/>
      <c r="CH117" s="459"/>
      <c r="CI117" s="459"/>
      <c r="CJ117" s="459"/>
      <c r="CK117" s="459"/>
      <c r="CL117" s="459"/>
      <c r="CM117" s="459"/>
      <c r="CN117" s="459"/>
      <c r="CO117" s="459"/>
      <c r="CP117" s="459"/>
      <c r="CQ117" s="459"/>
      <c r="CR117" s="459"/>
      <c r="CS117" s="459"/>
      <c r="CT117" s="459"/>
      <c r="CU117" s="459"/>
      <c r="CV117" s="459"/>
      <c r="CW117" s="459"/>
      <c r="CX117" s="459"/>
      <c r="CY117" s="459"/>
      <c r="CZ117" s="459"/>
      <c r="DA117" s="459"/>
    </row>
    <row r="118" ht="10.5" customHeight="1"/>
    <row r="119" spans="1:105" s="25" customFormat="1" ht="45" customHeight="1">
      <c r="A119" s="442" t="s">
        <v>306</v>
      </c>
      <c r="B119" s="443"/>
      <c r="C119" s="443"/>
      <c r="D119" s="443"/>
      <c r="E119" s="443"/>
      <c r="F119" s="443"/>
      <c r="G119" s="444"/>
      <c r="H119" s="442" t="s">
        <v>0</v>
      </c>
      <c r="I119" s="443"/>
      <c r="J119" s="443"/>
      <c r="K119" s="443"/>
      <c r="L119" s="443"/>
      <c r="M119" s="443"/>
      <c r="N119" s="443"/>
      <c r="O119" s="443"/>
      <c r="P119" s="443"/>
      <c r="Q119" s="443"/>
      <c r="R119" s="443"/>
      <c r="S119" s="443"/>
      <c r="T119" s="443"/>
      <c r="U119" s="443"/>
      <c r="V119" s="443"/>
      <c r="W119" s="443"/>
      <c r="X119" s="443"/>
      <c r="Y119" s="443"/>
      <c r="Z119" s="443"/>
      <c r="AA119" s="443"/>
      <c r="AB119" s="443"/>
      <c r="AC119" s="443"/>
      <c r="AD119" s="443"/>
      <c r="AE119" s="443"/>
      <c r="AF119" s="443"/>
      <c r="AG119" s="443"/>
      <c r="AH119" s="443"/>
      <c r="AI119" s="443"/>
      <c r="AJ119" s="443"/>
      <c r="AK119" s="443"/>
      <c r="AL119" s="443"/>
      <c r="AM119" s="443"/>
      <c r="AN119" s="443"/>
      <c r="AO119" s="443"/>
      <c r="AP119" s="443"/>
      <c r="AQ119" s="443"/>
      <c r="AR119" s="443"/>
      <c r="AS119" s="443"/>
      <c r="AT119" s="443"/>
      <c r="AU119" s="443"/>
      <c r="AV119" s="443"/>
      <c r="AW119" s="443"/>
      <c r="AX119" s="443"/>
      <c r="AY119" s="443"/>
      <c r="AZ119" s="443"/>
      <c r="BA119" s="443"/>
      <c r="BB119" s="443"/>
      <c r="BC119" s="444"/>
      <c r="BD119" s="442" t="s">
        <v>316</v>
      </c>
      <c r="BE119" s="443"/>
      <c r="BF119" s="443"/>
      <c r="BG119" s="443"/>
      <c r="BH119" s="443"/>
      <c r="BI119" s="443"/>
      <c r="BJ119" s="443"/>
      <c r="BK119" s="443"/>
      <c r="BL119" s="443"/>
      <c r="BM119" s="443"/>
      <c r="BN119" s="443"/>
      <c r="BO119" s="443"/>
      <c r="BP119" s="443"/>
      <c r="BQ119" s="443"/>
      <c r="BR119" s="443"/>
      <c r="BS119" s="444"/>
      <c r="BT119" s="442" t="s">
        <v>329</v>
      </c>
      <c r="BU119" s="443"/>
      <c r="BV119" s="443"/>
      <c r="BW119" s="443"/>
      <c r="BX119" s="443"/>
      <c r="BY119" s="443"/>
      <c r="BZ119" s="443"/>
      <c r="CA119" s="443"/>
      <c r="CB119" s="443"/>
      <c r="CC119" s="443"/>
      <c r="CD119" s="443"/>
      <c r="CE119" s="443"/>
      <c r="CF119" s="443"/>
      <c r="CG119" s="443"/>
      <c r="CH119" s="443"/>
      <c r="CI119" s="444"/>
      <c r="CJ119" s="442" t="s">
        <v>328</v>
      </c>
      <c r="CK119" s="443"/>
      <c r="CL119" s="443"/>
      <c r="CM119" s="443"/>
      <c r="CN119" s="443"/>
      <c r="CO119" s="443"/>
      <c r="CP119" s="443"/>
      <c r="CQ119" s="443"/>
      <c r="CR119" s="443"/>
      <c r="CS119" s="443"/>
      <c r="CT119" s="443"/>
      <c r="CU119" s="443"/>
      <c r="CV119" s="443"/>
      <c r="CW119" s="443"/>
      <c r="CX119" s="443"/>
      <c r="CY119" s="443"/>
      <c r="CZ119" s="443"/>
      <c r="DA119" s="444"/>
    </row>
    <row r="120" spans="1:105" s="24" customFormat="1" ht="12.75">
      <c r="A120" s="453">
        <v>1</v>
      </c>
      <c r="B120" s="453"/>
      <c r="C120" s="453"/>
      <c r="D120" s="453"/>
      <c r="E120" s="453"/>
      <c r="F120" s="453"/>
      <c r="G120" s="453"/>
      <c r="H120" s="453">
        <v>2</v>
      </c>
      <c r="I120" s="453"/>
      <c r="J120" s="453"/>
      <c r="K120" s="453"/>
      <c r="L120" s="453"/>
      <c r="M120" s="453"/>
      <c r="N120" s="453"/>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3"/>
      <c r="AL120" s="453"/>
      <c r="AM120" s="453"/>
      <c r="AN120" s="453"/>
      <c r="AO120" s="453"/>
      <c r="AP120" s="453"/>
      <c r="AQ120" s="453"/>
      <c r="AR120" s="453"/>
      <c r="AS120" s="453"/>
      <c r="AT120" s="453"/>
      <c r="AU120" s="453"/>
      <c r="AV120" s="453"/>
      <c r="AW120" s="453"/>
      <c r="AX120" s="453"/>
      <c r="AY120" s="453"/>
      <c r="AZ120" s="453"/>
      <c r="BA120" s="453"/>
      <c r="BB120" s="453"/>
      <c r="BC120" s="453"/>
      <c r="BD120" s="453">
        <v>4</v>
      </c>
      <c r="BE120" s="453"/>
      <c r="BF120" s="453"/>
      <c r="BG120" s="453"/>
      <c r="BH120" s="453"/>
      <c r="BI120" s="453"/>
      <c r="BJ120" s="453"/>
      <c r="BK120" s="453"/>
      <c r="BL120" s="453"/>
      <c r="BM120" s="453"/>
      <c r="BN120" s="453"/>
      <c r="BO120" s="453"/>
      <c r="BP120" s="453"/>
      <c r="BQ120" s="453"/>
      <c r="BR120" s="453"/>
      <c r="BS120" s="453"/>
      <c r="BT120" s="453">
        <v>5</v>
      </c>
      <c r="BU120" s="453"/>
      <c r="BV120" s="453"/>
      <c r="BW120" s="453"/>
      <c r="BX120" s="453"/>
      <c r="BY120" s="453"/>
      <c r="BZ120" s="453"/>
      <c r="CA120" s="453"/>
      <c r="CB120" s="453"/>
      <c r="CC120" s="453"/>
      <c r="CD120" s="453"/>
      <c r="CE120" s="453"/>
      <c r="CF120" s="453"/>
      <c r="CG120" s="453"/>
      <c r="CH120" s="453"/>
      <c r="CI120" s="453"/>
      <c r="CJ120" s="453">
        <v>6</v>
      </c>
      <c r="CK120" s="453"/>
      <c r="CL120" s="453"/>
      <c r="CM120" s="453"/>
      <c r="CN120" s="453"/>
      <c r="CO120" s="453"/>
      <c r="CP120" s="453"/>
      <c r="CQ120" s="453"/>
      <c r="CR120" s="453"/>
      <c r="CS120" s="453"/>
      <c r="CT120" s="453"/>
      <c r="CU120" s="453"/>
      <c r="CV120" s="453"/>
      <c r="CW120" s="453"/>
      <c r="CX120" s="453"/>
      <c r="CY120" s="453"/>
      <c r="CZ120" s="453"/>
      <c r="DA120" s="453"/>
    </row>
    <row r="121" spans="1:105" s="23" customFormat="1" ht="15" customHeight="1" hidden="1">
      <c r="A121" s="452"/>
      <c r="B121" s="452"/>
      <c r="C121" s="452"/>
      <c r="D121" s="452"/>
      <c r="E121" s="452"/>
      <c r="F121" s="452"/>
      <c r="G121" s="452"/>
      <c r="H121" s="454"/>
      <c r="I121" s="454"/>
      <c r="J121" s="454"/>
      <c r="K121" s="454"/>
      <c r="L121" s="454"/>
      <c r="M121" s="454"/>
      <c r="N121" s="454"/>
      <c r="O121" s="454"/>
      <c r="P121" s="454"/>
      <c r="Q121" s="454"/>
      <c r="R121" s="454"/>
      <c r="S121" s="454"/>
      <c r="T121" s="454"/>
      <c r="U121" s="454"/>
      <c r="V121" s="454"/>
      <c r="W121" s="454"/>
      <c r="X121" s="454"/>
      <c r="Y121" s="454"/>
      <c r="Z121" s="454"/>
      <c r="AA121" s="454"/>
      <c r="AB121" s="454"/>
      <c r="AC121" s="454"/>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4"/>
      <c r="AY121" s="454"/>
      <c r="AZ121" s="454"/>
      <c r="BA121" s="454"/>
      <c r="BB121" s="454"/>
      <c r="BC121" s="454"/>
      <c r="BD121" s="451"/>
      <c r="BE121" s="451"/>
      <c r="BF121" s="451"/>
      <c r="BG121" s="451"/>
      <c r="BH121" s="451"/>
      <c r="BI121" s="451"/>
      <c r="BJ121" s="451"/>
      <c r="BK121" s="451"/>
      <c r="BL121" s="451"/>
      <c r="BM121" s="451"/>
      <c r="BN121" s="451"/>
      <c r="BO121" s="451"/>
      <c r="BP121" s="451"/>
      <c r="BQ121" s="451"/>
      <c r="BR121" s="451"/>
      <c r="BS121" s="451"/>
      <c r="BT121" s="451"/>
      <c r="BU121" s="451"/>
      <c r="BV121" s="451"/>
      <c r="BW121" s="451"/>
      <c r="BX121" s="451"/>
      <c r="BY121" s="451"/>
      <c r="BZ121" s="451"/>
      <c r="CA121" s="451"/>
      <c r="CB121" s="451"/>
      <c r="CC121" s="451"/>
      <c r="CD121" s="451"/>
      <c r="CE121" s="451"/>
      <c r="CF121" s="451"/>
      <c r="CG121" s="451"/>
      <c r="CH121" s="451"/>
      <c r="CI121" s="451"/>
      <c r="CJ121" s="451"/>
      <c r="CK121" s="451"/>
      <c r="CL121" s="451"/>
      <c r="CM121" s="451"/>
      <c r="CN121" s="451"/>
      <c r="CO121" s="451"/>
      <c r="CP121" s="451"/>
      <c r="CQ121" s="451"/>
      <c r="CR121" s="451"/>
      <c r="CS121" s="451"/>
      <c r="CT121" s="451"/>
      <c r="CU121" s="451"/>
      <c r="CV121" s="451"/>
      <c r="CW121" s="451"/>
      <c r="CX121" s="451"/>
      <c r="CY121" s="451"/>
      <c r="CZ121" s="451"/>
      <c r="DA121" s="451"/>
    </row>
    <row r="122" spans="1:105" s="23" customFormat="1" ht="15" customHeight="1" hidden="1">
      <c r="A122" s="452"/>
      <c r="B122" s="452"/>
      <c r="C122" s="452"/>
      <c r="D122" s="452"/>
      <c r="E122" s="452"/>
      <c r="F122" s="452"/>
      <c r="G122" s="452"/>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454"/>
      <c r="AK122" s="454"/>
      <c r="AL122" s="454"/>
      <c r="AM122" s="454"/>
      <c r="AN122" s="454"/>
      <c r="AO122" s="454"/>
      <c r="AP122" s="454"/>
      <c r="AQ122" s="454"/>
      <c r="AR122" s="454"/>
      <c r="AS122" s="454"/>
      <c r="AT122" s="454"/>
      <c r="AU122" s="454"/>
      <c r="AV122" s="454"/>
      <c r="AW122" s="454"/>
      <c r="AX122" s="454"/>
      <c r="AY122" s="454"/>
      <c r="AZ122" s="454"/>
      <c r="BA122" s="454"/>
      <c r="BB122" s="454"/>
      <c r="BC122" s="454"/>
      <c r="BD122" s="451"/>
      <c r="BE122" s="451"/>
      <c r="BF122" s="451"/>
      <c r="BG122" s="451"/>
      <c r="BH122" s="451"/>
      <c r="BI122" s="451"/>
      <c r="BJ122" s="451"/>
      <c r="BK122" s="451"/>
      <c r="BL122" s="451"/>
      <c r="BM122" s="451"/>
      <c r="BN122" s="451"/>
      <c r="BO122" s="451"/>
      <c r="BP122" s="451"/>
      <c r="BQ122" s="451"/>
      <c r="BR122" s="451"/>
      <c r="BS122" s="451"/>
      <c r="BT122" s="451"/>
      <c r="BU122" s="451"/>
      <c r="BV122" s="451"/>
      <c r="BW122" s="451"/>
      <c r="BX122" s="451"/>
      <c r="BY122" s="451"/>
      <c r="BZ122" s="451"/>
      <c r="CA122" s="451"/>
      <c r="CB122" s="451"/>
      <c r="CC122" s="451"/>
      <c r="CD122" s="451"/>
      <c r="CE122" s="451"/>
      <c r="CF122" s="451"/>
      <c r="CG122" s="451"/>
      <c r="CH122" s="451"/>
      <c r="CI122" s="451"/>
      <c r="CJ122" s="451"/>
      <c r="CK122" s="451"/>
      <c r="CL122" s="451"/>
      <c r="CM122" s="451"/>
      <c r="CN122" s="451"/>
      <c r="CO122" s="451"/>
      <c r="CP122" s="451"/>
      <c r="CQ122" s="451"/>
      <c r="CR122" s="451"/>
      <c r="CS122" s="451"/>
      <c r="CT122" s="451"/>
      <c r="CU122" s="451"/>
      <c r="CV122" s="451"/>
      <c r="CW122" s="451"/>
      <c r="CX122" s="451"/>
      <c r="CY122" s="451"/>
      <c r="CZ122" s="451"/>
      <c r="DA122" s="451"/>
    </row>
    <row r="123" spans="1:105" s="23" customFormat="1" ht="15" customHeight="1">
      <c r="A123" s="452"/>
      <c r="B123" s="452"/>
      <c r="C123" s="452"/>
      <c r="D123" s="452"/>
      <c r="E123" s="452"/>
      <c r="F123" s="452"/>
      <c r="G123" s="452"/>
      <c r="H123" s="466" t="s">
        <v>295</v>
      </c>
      <c r="I123" s="466"/>
      <c r="J123" s="466"/>
      <c r="K123" s="466"/>
      <c r="L123" s="466"/>
      <c r="M123" s="466"/>
      <c r="N123" s="466"/>
      <c r="O123" s="466"/>
      <c r="P123" s="466"/>
      <c r="Q123" s="466"/>
      <c r="R123" s="466"/>
      <c r="S123" s="466"/>
      <c r="T123" s="466"/>
      <c r="U123" s="466"/>
      <c r="V123" s="466"/>
      <c r="W123" s="466"/>
      <c r="X123" s="466"/>
      <c r="Y123" s="466"/>
      <c r="Z123" s="466"/>
      <c r="AA123" s="466"/>
      <c r="AB123" s="466"/>
      <c r="AC123" s="466"/>
      <c r="AD123" s="466"/>
      <c r="AE123" s="466"/>
      <c r="AF123" s="466"/>
      <c r="AG123" s="466"/>
      <c r="AH123" s="466"/>
      <c r="AI123" s="466"/>
      <c r="AJ123" s="466"/>
      <c r="AK123" s="466"/>
      <c r="AL123" s="466"/>
      <c r="AM123" s="466"/>
      <c r="AN123" s="466"/>
      <c r="AO123" s="466"/>
      <c r="AP123" s="466"/>
      <c r="AQ123" s="466"/>
      <c r="AR123" s="466"/>
      <c r="AS123" s="466"/>
      <c r="AT123" s="466"/>
      <c r="AU123" s="466"/>
      <c r="AV123" s="466"/>
      <c r="AW123" s="466"/>
      <c r="AX123" s="466"/>
      <c r="AY123" s="466"/>
      <c r="AZ123" s="466"/>
      <c r="BA123" s="466"/>
      <c r="BB123" s="466"/>
      <c r="BC123" s="467"/>
      <c r="BD123" s="451" t="s">
        <v>46</v>
      </c>
      <c r="BE123" s="451"/>
      <c r="BF123" s="451"/>
      <c r="BG123" s="451"/>
      <c r="BH123" s="451"/>
      <c r="BI123" s="451"/>
      <c r="BJ123" s="451"/>
      <c r="BK123" s="451"/>
      <c r="BL123" s="451"/>
      <c r="BM123" s="451"/>
      <c r="BN123" s="451"/>
      <c r="BO123" s="451"/>
      <c r="BP123" s="451"/>
      <c r="BQ123" s="451"/>
      <c r="BR123" s="451"/>
      <c r="BS123" s="451"/>
      <c r="BT123" s="451" t="s">
        <v>46</v>
      </c>
      <c r="BU123" s="451"/>
      <c r="BV123" s="451"/>
      <c r="BW123" s="451"/>
      <c r="BX123" s="451"/>
      <c r="BY123" s="451"/>
      <c r="BZ123" s="451"/>
      <c r="CA123" s="451"/>
      <c r="CB123" s="451"/>
      <c r="CC123" s="451"/>
      <c r="CD123" s="451"/>
      <c r="CE123" s="451"/>
      <c r="CF123" s="451"/>
      <c r="CG123" s="451"/>
      <c r="CH123" s="451"/>
      <c r="CI123" s="451"/>
      <c r="CJ123" s="451" t="s">
        <v>46</v>
      </c>
      <c r="CK123" s="451"/>
      <c r="CL123" s="451"/>
      <c r="CM123" s="451"/>
      <c r="CN123" s="451"/>
      <c r="CO123" s="451"/>
      <c r="CP123" s="451"/>
      <c r="CQ123" s="451"/>
      <c r="CR123" s="451"/>
      <c r="CS123" s="451"/>
      <c r="CT123" s="451"/>
      <c r="CU123" s="451"/>
      <c r="CV123" s="451"/>
      <c r="CW123" s="451"/>
      <c r="CX123" s="451"/>
      <c r="CY123" s="451"/>
      <c r="CZ123" s="451"/>
      <c r="DA123" s="451"/>
    </row>
    <row r="125" spans="1:105" s="27" customFormat="1" ht="14.25">
      <c r="A125" s="459" t="s">
        <v>327</v>
      </c>
      <c r="B125" s="459"/>
      <c r="C125" s="459"/>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59"/>
      <c r="AB125" s="459"/>
      <c r="AC125" s="459"/>
      <c r="AD125" s="459"/>
      <c r="AE125" s="459"/>
      <c r="AF125" s="459"/>
      <c r="AG125" s="459"/>
      <c r="AH125" s="459"/>
      <c r="AI125" s="459"/>
      <c r="AJ125" s="459"/>
      <c r="AK125" s="459"/>
      <c r="AL125" s="459"/>
      <c r="AM125" s="459"/>
      <c r="AN125" s="459"/>
      <c r="AO125" s="459"/>
      <c r="AP125" s="459"/>
      <c r="AQ125" s="459"/>
      <c r="AR125" s="459"/>
      <c r="AS125" s="459"/>
      <c r="AT125" s="459"/>
      <c r="AU125" s="459"/>
      <c r="AV125" s="459"/>
      <c r="AW125" s="459"/>
      <c r="AX125" s="459"/>
      <c r="AY125" s="459"/>
      <c r="AZ125" s="459"/>
      <c r="BA125" s="459"/>
      <c r="BB125" s="459"/>
      <c r="BC125" s="459"/>
      <c r="BD125" s="459"/>
      <c r="BE125" s="459"/>
      <c r="BF125" s="459"/>
      <c r="BG125" s="459"/>
      <c r="BH125" s="459"/>
      <c r="BI125" s="459"/>
      <c r="BJ125" s="459"/>
      <c r="BK125" s="459"/>
      <c r="BL125" s="459"/>
      <c r="BM125" s="459"/>
      <c r="BN125" s="459"/>
      <c r="BO125" s="459"/>
      <c r="BP125" s="459"/>
      <c r="BQ125" s="459"/>
      <c r="BR125" s="459"/>
      <c r="BS125" s="459"/>
      <c r="BT125" s="459"/>
      <c r="BU125" s="459"/>
      <c r="BV125" s="459"/>
      <c r="BW125" s="459"/>
      <c r="BX125" s="459"/>
      <c r="BY125" s="459"/>
      <c r="BZ125" s="459"/>
      <c r="CA125" s="459"/>
      <c r="CB125" s="459"/>
      <c r="CC125" s="459"/>
      <c r="CD125" s="459"/>
      <c r="CE125" s="459"/>
      <c r="CF125" s="459"/>
      <c r="CG125" s="459"/>
      <c r="CH125" s="459"/>
      <c r="CI125" s="459"/>
      <c r="CJ125" s="459"/>
      <c r="CK125" s="459"/>
      <c r="CL125" s="459"/>
      <c r="CM125" s="459"/>
      <c r="CN125" s="459"/>
      <c r="CO125" s="459"/>
      <c r="CP125" s="459"/>
      <c r="CQ125" s="459"/>
      <c r="CR125" s="459"/>
      <c r="CS125" s="459"/>
      <c r="CT125" s="459"/>
      <c r="CU125" s="459"/>
      <c r="CV125" s="459"/>
      <c r="CW125" s="459"/>
      <c r="CX125" s="459"/>
      <c r="CY125" s="459"/>
      <c r="CZ125" s="459"/>
      <c r="DA125" s="459"/>
    </row>
    <row r="126" ht="10.5" customHeight="1"/>
    <row r="127" spans="1:105" s="25" customFormat="1" ht="45" customHeight="1">
      <c r="A127" s="442" t="s">
        <v>306</v>
      </c>
      <c r="B127" s="443"/>
      <c r="C127" s="443"/>
      <c r="D127" s="443"/>
      <c r="E127" s="443"/>
      <c r="F127" s="443"/>
      <c r="G127" s="444"/>
      <c r="H127" s="442" t="s">
        <v>317</v>
      </c>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3"/>
      <c r="AL127" s="443"/>
      <c r="AM127" s="443"/>
      <c r="AN127" s="443"/>
      <c r="AO127" s="443"/>
      <c r="AP127" s="443"/>
      <c r="AQ127" s="443"/>
      <c r="AR127" s="443"/>
      <c r="AS127" s="443"/>
      <c r="AT127" s="443"/>
      <c r="AU127" s="443"/>
      <c r="AV127" s="443"/>
      <c r="AW127" s="443"/>
      <c r="AX127" s="443"/>
      <c r="AY127" s="443"/>
      <c r="AZ127" s="443"/>
      <c r="BA127" s="443"/>
      <c r="BB127" s="443"/>
      <c r="BC127" s="444"/>
      <c r="BD127" s="442" t="s">
        <v>326</v>
      </c>
      <c r="BE127" s="443"/>
      <c r="BF127" s="443"/>
      <c r="BG127" s="443"/>
      <c r="BH127" s="443"/>
      <c r="BI127" s="443"/>
      <c r="BJ127" s="443"/>
      <c r="BK127" s="443"/>
      <c r="BL127" s="443"/>
      <c r="BM127" s="443"/>
      <c r="BN127" s="443"/>
      <c r="BO127" s="443"/>
      <c r="BP127" s="443"/>
      <c r="BQ127" s="443"/>
      <c r="BR127" s="443"/>
      <c r="BS127" s="444"/>
      <c r="BT127" s="442" t="s">
        <v>325</v>
      </c>
      <c r="BU127" s="443"/>
      <c r="BV127" s="443"/>
      <c r="BW127" s="443"/>
      <c r="BX127" s="443"/>
      <c r="BY127" s="443"/>
      <c r="BZ127" s="443"/>
      <c r="CA127" s="443"/>
      <c r="CB127" s="443"/>
      <c r="CC127" s="443"/>
      <c r="CD127" s="443"/>
      <c r="CE127" s="443"/>
      <c r="CF127" s="443"/>
      <c r="CG127" s="443"/>
      <c r="CH127" s="443"/>
      <c r="CI127" s="444"/>
      <c r="CJ127" s="442" t="s">
        <v>324</v>
      </c>
      <c r="CK127" s="443"/>
      <c r="CL127" s="443"/>
      <c r="CM127" s="443"/>
      <c r="CN127" s="443"/>
      <c r="CO127" s="443"/>
      <c r="CP127" s="443"/>
      <c r="CQ127" s="443"/>
      <c r="CR127" s="443"/>
      <c r="CS127" s="443"/>
      <c r="CT127" s="443"/>
      <c r="CU127" s="443"/>
      <c r="CV127" s="443"/>
      <c r="CW127" s="443"/>
      <c r="CX127" s="443"/>
      <c r="CY127" s="443"/>
      <c r="CZ127" s="443"/>
      <c r="DA127" s="444"/>
    </row>
    <row r="128" spans="1:105" s="24" customFormat="1" ht="12" customHeight="1">
      <c r="A128" s="453">
        <v>1</v>
      </c>
      <c r="B128" s="453"/>
      <c r="C128" s="453"/>
      <c r="D128" s="453"/>
      <c r="E128" s="453"/>
      <c r="F128" s="453"/>
      <c r="G128" s="453"/>
      <c r="H128" s="453">
        <v>2</v>
      </c>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3"/>
      <c r="AM128" s="453"/>
      <c r="AN128" s="453"/>
      <c r="AO128" s="453"/>
      <c r="AP128" s="453"/>
      <c r="AQ128" s="453"/>
      <c r="AR128" s="453"/>
      <c r="AS128" s="453"/>
      <c r="AT128" s="453"/>
      <c r="AU128" s="453"/>
      <c r="AV128" s="453"/>
      <c r="AW128" s="453"/>
      <c r="AX128" s="453"/>
      <c r="AY128" s="453"/>
      <c r="AZ128" s="453"/>
      <c r="BA128" s="453"/>
      <c r="BB128" s="453"/>
      <c r="BC128" s="453"/>
      <c r="BD128" s="453">
        <v>3</v>
      </c>
      <c r="BE128" s="453"/>
      <c r="BF128" s="453"/>
      <c r="BG128" s="453"/>
      <c r="BH128" s="453"/>
      <c r="BI128" s="453"/>
      <c r="BJ128" s="453"/>
      <c r="BK128" s="453"/>
      <c r="BL128" s="453"/>
      <c r="BM128" s="453"/>
      <c r="BN128" s="453"/>
      <c r="BO128" s="453"/>
      <c r="BP128" s="453"/>
      <c r="BQ128" s="453"/>
      <c r="BR128" s="453"/>
      <c r="BS128" s="453"/>
      <c r="BT128" s="453">
        <v>4</v>
      </c>
      <c r="BU128" s="453"/>
      <c r="BV128" s="453"/>
      <c r="BW128" s="453"/>
      <c r="BX128" s="453"/>
      <c r="BY128" s="453"/>
      <c r="BZ128" s="453"/>
      <c r="CA128" s="453"/>
      <c r="CB128" s="453"/>
      <c r="CC128" s="453"/>
      <c r="CD128" s="453"/>
      <c r="CE128" s="453"/>
      <c r="CF128" s="453"/>
      <c r="CG128" s="453"/>
      <c r="CH128" s="453"/>
      <c r="CI128" s="453"/>
      <c r="CJ128" s="453">
        <v>5</v>
      </c>
      <c r="CK128" s="453"/>
      <c r="CL128" s="453"/>
      <c r="CM128" s="453"/>
      <c r="CN128" s="453"/>
      <c r="CO128" s="453"/>
      <c r="CP128" s="453"/>
      <c r="CQ128" s="453"/>
      <c r="CR128" s="453"/>
      <c r="CS128" s="453"/>
      <c r="CT128" s="453"/>
      <c r="CU128" s="453"/>
      <c r="CV128" s="453"/>
      <c r="CW128" s="453"/>
      <c r="CX128" s="453"/>
      <c r="CY128" s="453"/>
      <c r="CZ128" s="453"/>
      <c r="DA128" s="453"/>
    </row>
    <row r="129" spans="1:105" s="23" customFormat="1" ht="15" customHeight="1" hidden="1">
      <c r="A129" s="452"/>
      <c r="B129" s="452"/>
      <c r="C129" s="452"/>
      <c r="D129" s="452"/>
      <c r="E129" s="452"/>
      <c r="F129" s="452"/>
      <c r="G129" s="452"/>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4"/>
      <c r="AY129" s="454"/>
      <c r="AZ129" s="454"/>
      <c r="BA129" s="454"/>
      <c r="BB129" s="454"/>
      <c r="BC129" s="454"/>
      <c r="BD129" s="451"/>
      <c r="BE129" s="451"/>
      <c r="BF129" s="451"/>
      <c r="BG129" s="451"/>
      <c r="BH129" s="451"/>
      <c r="BI129" s="451"/>
      <c r="BJ129" s="451"/>
      <c r="BK129" s="451"/>
      <c r="BL129" s="451"/>
      <c r="BM129" s="451"/>
      <c r="BN129" s="451"/>
      <c r="BO129" s="451"/>
      <c r="BP129" s="451"/>
      <c r="BQ129" s="451"/>
      <c r="BR129" s="451"/>
      <c r="BS129" s="451"/>
      <c r="BT129" s="451"/>
      <c r="BU129" s="451"/>
      <c r="BV129" s="451"/>
      <c r="BW129" s="451"/>
      <c r="BX129" s="451"/>
      <c r="BY129" s="451"/>
      <c r="BZ129" s="451"/>
      <c r="CA129" s="451"/>
      <c r="CB129" s="451"/>
      <c r="CC129" s="451"/>
      <c r="CD129" s="451"/>
      <c r="CE129" s="451"/>
      <c r="CF129" s="451"/>
      <c r="CG129" s="451"/>
      <c r="CH129" s="451"/>
      <c r="CI129" s="451"/>
      <c r="CJ129" s="451"/>
      <c r="CK129" s="451"/>
      <c r="CL129" s="451"/>
      <c r="CM129" s="451"/>
      <c r="CN129" s="451"/>
      <c r="CO129" s="451"/>
      <c r="CP129" s="451"/>
      <c r="CQ129" s="451"/>
      <c r="CR129" s="451"/>
      <c r="CS129" s="451"/>
      <c r="CT129" s="451"/>
      <c r="CU129" s="451"/>
      <c r="CV129" s="451"/>
      <c r="CW129" s="451"/>
      <c r="CX129" s="451"/>
      <c r="CY129" s="451"/>
      <c r="CZ129" s="451"/>
      <c r="DA129" s="451"/>
    </row>
    <row r="130" spans="1:105" s="23" customFormat="1" ht="15" customHeight="1" hidden="1">
      <c r="A130" s="452"/>
      <c r="B130" s="452"/>
      <c r="C130" s="452"/>
      <c r="D130" s="452"/>
      <c r="E130" s="452"/>
      <c r="F130" s="452"/>
      <c r="G130" s="452"/>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1"/>
      <c r="BE130" s="451"/>
      <c r="BF130" s="451"/>
      <c r="BG130" s="451"/>
      <c r="BH130" s="451"/>
      <c r="BI130" s="451"/>
      <c r="BJ130" s="451"/>
      <c r="BK130" s="451"/>
      <c r="BL130" s="451"/>
      <c r="BM130" s="451"/>
      <c r="BN130" s="451"/>
      <c r="BO130" s="451"/>
      <c r="BP130" s="451"/>
      <c r="BQ130" s="451"/>
      <c r="BR130" s="451"/>
      <c r="BS130" s="451"/>
      <c r="BT130" s="451"/>
      <c r="BU130" s="451"/>
      <c r="BV130" s="451"/>
      <c r="BW130" s="451"/>
      <c r="BX130" s="451"/>
      <c r="BY130" s="451"/>
      <c r="BZ130" s="451"/>
      <c r="CA130" s="451"/>
      <c r="CB130" s="451"/>
      <c r="CC130" s="451"/>
      <c r="CD130" s="451"/>
      <c r="CE130" s="451"/>
      <c r="CF130" s="451"/>
      <c r="CG130" s="451"/>
      <c r="CH130" s="451"/>
      <c r="CI130" s="451"/>
      <c r="CJ130" s="451"/>
      <c r="CK130" s="451"/>
      <c r="CL130" s="451"/>
      <c r="CM130" s="451"/>
      <c r="CN130" s="451"/>
      <c r="CO130" s="451"/>
      <c r="CP130" s="451"/>
      <c r="CQ130" s="451"/>
      <c r="CR130" s="451"/>
      <c r="CS130" s="451"/>
      <c r="CT130" s="451"/>
      <c r="CU130" s="451"/>
      <c r="CV130" s="451"/>
      <c r="CW130" s="451"/>
      <c r="CX130" s="451"/>
      <c r="CY130" s="451"/>
      <c r="CZ130" s="451"/>
      <c r="DA130" s="451"/>
    </row>
    <row r="131" spans="1:105" s="23" customFormat="1" ht="15" customHeight="1" hidden="1">
      <c r="A131" s="452"/>
      <c r="B131" s="452"/>
      <c r="C131" s="452"/>
      <c r="D131" s="452"/>
      <c r="E131" s="452"/>
      <c r="F131" s="452"/>
      <c r="G131" s="452"/>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1"/>
      <c r="BE131" s="451"/>
      <c r="BF131" s="451"/>
      <c r="BG131" s="451"/>
      <c r="BH131" s="451"/>
      <c r="BI131" s="451"/>
      <c r="BJ131" s="451"/>
      <c r="BK131" s="451"/>
      <c r="BL131" s="451"/>
      <c r="BM131" s="451"/>
      <c r="BN131" s="451"/>
      <c r="BO131" s="451"/>
      <c r="BP131" s="451"/>
      <c r="BQ131" s="451"/>
      <c r="BR131" s="451"/>
      <c r="BS131" s="451"/>
      <c r="BT131" s="451"/>
      <c r="BU131" s="451"/>
      <c r="BV131" s="451"/>
      <c r="BW131" s="451"/>
      <c r="BX131" s="451"/>
      <c r="BY131" s="451"/>
      <c r="BZ131" s="451"/>
      <c r="CA131" s="451"/>
      <c r="CB131" s="451"/>
      <c r="CC131" s="451"/>
      <c r="CD131" s="451"/>
      <c r="CE131" s="451"/>
      <c r="CF131" s="451"/>
      <c r="CG131" s="451"/>
      <c r="CH131" s="451"/>
      <c r="CI131" s="451"/>
      <c r="CJ131" s="451"/>
      <c r="CK131" s="451"/>
      <c r="CL131" s="451"/>
      <c r="CM131" s="451"/>
      <c r="CN131" s="451"/>
      <c r="CO131" s="451"/>
      <c r="CP131" s="451"/>
      <c r="CQ131" s="451"/>
      <c r="CR131" s="451"/>
      <c r="CS131" s="451"/>
      <c r="CT131" s="451"/>
      <c r="CU131" s="451"/>
      <c r="CV131" s="451"/>
      <c r="CW131" s="451"/>
      <c r="CX131" s="451"/>
      <c r="CY131" s="451"/>
      <c r="CZ131" s="451"/>
      <c r="DA131" s="451"/>
    </row>
    <row r="132" spans="1:105" s="23" customFormat="1" ht="15" customHeight="1" hidden="1">
      <c r="A132" s="452"/>
      <c r="B132" s="452"/>
      <c r="C132" s="452"/>
      <c r="D132" s="452"/>
      <c r="E132" s="452"/>
      <c r="F132" s="452"/>
      <c r="G132" s="452"/>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4"/>
      <c r="AY132" s="454"/>
      <c r="AZ132" s="454"/>
      <c r="BA132" s="454"/>
      <c r="BB132" s="454"/>
      <c r="BC132" s="454"/>
      <c r="BD132" s="451"/>
      <c r="BE132" s="451"/>
      <c r="BF132" s="451"/>
      <c r="BG132" s="451"/>
      <c r="BH132" s="451"/>
      <c r="BI132" s="451"/>
      <c r="BJ132" s="451"/>
      <c r="BK132" s="451"/>
      <c r="BL132" s="451"/>
      <c r="BM132" s="451"/>
      <c r="BN132" s="451"/>
      <c r="BO132" s="451"/>
      <c r="BP132" s="451"/>
      <c r="BQ132" s="451"/>
      <c r="BR132" s="451"/>
      <c r="BS132" s="451"/>
      <c r="BT132" s="451"/>
      <c r="BU132" s="451"/>
      <c r="BV132" s="451"/>
      <c r="BW132" s="451"/>
      <c r="BX132" s="451"/>
      <c r="BY132" s="451"/>
      <c r="BZ132" s="451"/>
      <c r="CA132" s="451"/>
      <c r="CB132" s="451"/>
      <c r="CC132" s="451"/>
      <c r="CD132" s="451"/>
      <c r="CE132" s="451"/>
      <c r="CF132" s="451"/>
      <c r="CG132" s="451"/>
      <c r="CH132" s="451"/>
      <c r="CI132" s="451"/>
      <c r="CJ132" s="451"/>
      <c r="CK132" s="451"/>
      <c r="CL132" s="451"/>
      <c r="CM132" s="451"/>
      <c r="CN132" s="451"/>
      <c r="CO132" s="451"/>
      <c r="CP132" s="451"/>
      <c r="CQ132" s="451"/>
      <c r="CR132" s="451"/>
      <c r="CS132" s="451"/>
      <c r="CT132" s="451"/>
      <c r="CU132" s="451"/>
      <c r="CV132" s="451"/>
      <c r="CW132" s="451"/>
      <c r="CX132" s="451"/>
      <c r="CY132" s="451"/>
      <c r="CZ132" s="451"/>
      <c r="DA132" s="451"/>
    </row>
    <row r="133" spans="1:105" s="23" customFormat="1" ht="15" customHeight="1" hidden="1">
      <c r="A133" s="452"/>
      <c r="B133" s="452"/>
      <c r="C133" s="452"/>
      <c r="D133" s="452"/>
      <c r="E133" s="452"/>
      <c r="F133" s="452"/>
      <c r="G133" s="452"/>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4"/>
      <c r="AY133" s="454"/>
      <c r="AZ133" s="454"/>
      <c r="BA133" s="454"/>
      <c r="BB133" s="454"/>
      <c r="BC133" s="454"/>
      <c r="BD133" s="451"/>
      <c r="BE133" s="451"/>
      <c r="BF133" s="451"/>
      <c r="BG133" s="451"/>
      <c r="BH133" s="451"/>
      <c r="BI133" s="451"/>
      <c r="BJ133" s="451"/>
      <c r="BK133" s="451"/>
      <c r="BL133" s="451"/>
      <c r="BM133" s="451"/>
      <c r="BN133" s="451"/>
      <c r="BO133" s="451"/>
      <c r="BP133" s="451"/>
      <c r="BQ133" s="451"/>
      <c r="BR133" s="451"/>
      <c r="BS133" s="451"/>
      <c r="BT133" s="451"/>
      <c r="BU133" s="451"/>
      <c r="BV133" s="451"/>
      <c r="BW133" s="451"/>
      <c r="BX133" s="451"/>
      <c r="BY133" s="451"/>
      <c r="BZ133" s="451"/>
      <c r="CA133" s="451"/>
      <c r="CB133" s="451"/>
      <c r="CC133" s="451"/>
      <c r="CD133" s="451"/>
      <c r="CE133" s="451"/>
      <c r="CF133" s="451"/>
      <c r="CG133" s="451"/>
      <c r="CH133" s="451"/>
      <c r="CI133" s="451"/>
      <c r="CJ133" s="451"/>
      <c r="CK133" s="451"/>
      <c r="CL133" s="451"/>
      <c r="CM133" s="451"/>
      <c r="CN133" s="451"/>
      <c r="CO133" s="451"/>
      <c r="CP133" s="451"/>
      <c r="CQ133" s="451"/>
      <c r="CR133" s="451"/>
      <c r="CS133" s="451"/>
      <c r="CT133" s="451"/>
      <c r="CU133" s="451"/>
      <c r="CV133" s="451"/>
      <c r="CW133" s="451"/>
      <c r="CX133" s="451"/>
      <c r="CY133" s="451"/>
      <c r="CZ133" s="451"/>
      <c r="DA133" s="451"/>
    </row>
    <row r="134" spans="1:105" s="23" customFormat="1" ht="15" customHeight="1">
      <c r="A134" s="468" t="s">
        <v>10</v>
      </c>
      <c r="B134" s="469"/>
      <c r="C134" s="469"/>
      <c r="D134" s="469"/>
      <c r="E134" s="469"/>
      <c r="F134" s="469"/>
      <c r="G134" s="470"/>
      <c r="H134" s="439" t="s">
        <v>472</v>
      </c>
      <c r="I134" s="440"/>
      <c r="J134" s="440"/>
      <c r="K134" s="440"/>
      <c r="L134" s="440"/>
      <c r="M134" s="440"/>
      <c r="N134" s="440"/>
      <c r="O134" s="440"/>
      <c r="P134" s="440"/>
      <c r="Q134" s="440"/>
      <c r="R134" s="440"/>
      <c r="S134" s="440"/>
      <c r="T134" s="440"/>
      <c r="U134" s="440"/>
      <c r="V134" s="440"/>
      <c r="W134" s="440"/>
      <c r="X134" s="440"/>
      <c r="Y134" s="440"/>
      <c r="Z134" s="440"/>
      <c r="AA134" s="440"/>
      <c r="AB134" s="440"/>
      <c r="AC134" s="440"/>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0"/>
      <c r="AY134" s="440"/>
      <c r="AZ134" s="440"/>
      <c r="BA134" s="440"/>
      <c r="BB134" s="440"/>
      <c r="BC134" s="441"/>
      <c r="BD134" s="436">
        <v>1</v>
      </c>
      <c r="BE134" s="437"/>
      <c r="BF134" s="437"/>
      <c r="BG134" s="437"/>
      <c r="BH134" s="437"/>
      <c r="BI134" s="437"/>
      <c r="BJ134" s="437"/>
      <c r="BK134" s="437"/>
      <c r="BL134" s="437"/>
      <c r="BM134" s="437"/>
      <c r="BN134" s="437"/>
      <c r="BO134" s="437"/>
      <c r="BP134" s="437"/>
      <c r="BQ134" s="437"/>
      <c r="BR134" s="437"/>
      <c r="BS134" s="438"/>
      <c r="BT134" s="436">
        <v>2800</v>
      </c>
      <c r="BU134" s="437"/>
      <c r="BV134" s="437"/>
      <c r="BW134" s="437"/>
      <c r="BX134" s="437"/>
      <c r="BY134" s="437"/>
      <c r="BZ134" s="437"/>
      <c r="CA134" s="437"/>
      <c r="CB134" s="437"/>
      <c r="CC134" s="437"/>
      <c r="CD134" s="437"/>
      <c r="CE134" s="437"/>
      <c r="CF134" s="437"/>
      <c r="CG134" s="437"/>
      <c r="CH134" s="437"/>
      <c r="CI134" s="438"/>
      <c r="CJ134" s="436">
        <v>2800</v>
      </c>
      <c r="CK134" s="437"/>
      <c r="CL134" s="437"/>
      <c r="CM134" s="437"/>
      <c r="CN134" s="437"/>
      <c r="CO134" s="437"/>
      <c r="CP134" s="437"/>
      <c r="CQ134" s="437"/>
      <c r="CR134" s="437"/>
      <c r="CS134" s="437"/>
      <c r="CT134" s="437"/>
      <c r="CU134" s="437"/>
      <c r="CV134" s="437"/>
      <c r="CW134" s="437"/>
      <c r="CX134" s="437"/>
      <c r="CY134" s="437"/>
      <c r="CZ134" s="437"/>
      <c r="DA134" s="438"/>
    </row>
    <row r="135" spans="1:105" s="23" customFormat="1" ht="15" customHeight="1">
      <c r="A135" s="468" t="s">
        <v>11</v>
      </c>
      <c r="B135" s="469"/>
      <c r="C135" s="469"/>
      <c r="D135" s="469"/>
      <c r="E135" s="469"/>
      <c r="F135" s="469"/>
      <c r="G135" s="470"/>
      <c r="H135" s="439" t="s">
        <v>424</v>
      </c>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M135" s="440"/>
      <c r="AN135" s="440"/>
      <c r="AO135" s="440"/>
      <c r="AP135" s="440"/>
      <c r="AQ135" s="440"/>
      <c r="AR135" s="440"/>
      <c r="AS135" s="440"/>
      <c r="AT135" s="440"/>
      <c r="AU135" s="440"/>
      <c r="AV135" s="440"/>
      <c r="AW135" s="440"/>
      <c r="AX135" s="440"/>
      <c r="AY135" s="440"/>
      <c r="AZ135" s="440"/>
      <c r="BA135" s="440"/>
      <c r="BB135" s="440"/>
      <c r="BC135" s="441"/>
      <c r="BD135" s="436">
        <v>1</v>
      </c>
      <c r="BE135" s="437"/>
      <c r="BF135" s="437"/>
      <c r="BG135" s="437"/>
      <c r="BH135" s="437"/>
      <c r="BI135" s="437"/>
      <c r="BJ135" s="437"/>
      <c r="BK135" s="437"/>
      <c r="BL135" s="437"/>
      <c r="BM135" s="437"/>
      <c r="BN135" s="437"/>
      <c r="BO135" s="437"/>
      <c r="BP135" s="437"/>
      <c r="BQ135" s="437"/>
      <c r="BR135" s="437"/>
      <c r="BS135" s="438"/>
      <c r="BT135" s="436">
        <v>550</v>
      </c>
      <c r="BU135" s="437"/>
      <c r="BV135" s="437"/>
      <c r="BW135" s="437"/>
      <c r="BX135" s="437"/>
      <c r="BY135" s="437"/>
      <c r="BZ135" s="437"/>
      <c r="CA135" s="437"/>
      <c r="CB135" s="437"/>
      <c r="CC135" s="437"/>
      <c r="CD135" s="437"/>
      <c r="CE135" s="437"/>
      <c r="CF135" s="437"/>
      <c r="CG135" s="437"/>
      <c r="CH135" s="437"/>
      <c r="CI135" s="438"/>
      <c r="CJ135" s="436">
        <v>550</v>
      </c>
      <c r="CK135" s="437"/>
      <c r="CL135" s="437"/>
      <c r="CM135" s="437"/>
      <c r="CN135" s="437"/>
      <c r="CO135" s="437"/>
      <c r="CP135" s="437"/>
      <c r="CQ135" s="437"/>
      <c r="CR135" s="437"/>
      <c r="CS135" s="437"/>
      <c r="CT135" s="437"/>
      <c r="CU135" s="437"/>
      <c r="CV135" s="437"/>
      <c r="CW135" s="437"/>
      <c r="CX135" s="437"/>
      <c r="CY135" s="437"/>
      <c r="CZ135" s="437"/>
      <c r="DA135" s="438"/>
    </row>
    <row r="136" spans="1:105" s="23" customFormat="1" ht="15" customHeight="1">
      <c r="A136" s="468" t="s">
        <v>12</v>
      </c>
      <c r="B136" s="469"/>
      <c r="C136" s="469"/>
      <c r="D136" s="469"/>
      <c r="E136" s="469"/>
      <c r="F136" s="469"/>
      <c r="G136" s="470"/>
      <c r="H136" s="439" t="s">
        <v>424</v>
      </c>
      <c r="I136" s="440"/>
      <c r="J136" s="440"/>
      <c r="K136" s="440"/>
      <c r="L136" s="440"/>
      <c r="M136" s="440"/>
      <c r="N136" s="440"/>
      <c r="O136" s="440"/>
      <c r="P136" s="440"/>
      <c r="Q136" s="440"/>
      <c r="R136" s="440"/>
      <c r="S136" s="440"/>
      <c r="T136" s="440"/>
      <c r="U136" s="440"/>
      <c r="V136" s="440"/>
      <c r="W136" s="440"/>
      <c r="X136" s="440"/>
      <c r="Y136" s="440"/>
      <c r="Z136" s="440"/>
      <c r="AA136" s="440"/>
      <c r="AB136" s="440"/>
      <c r="AC136" s="440"/>
      <c r="AD136" s="440"/>
      <c r="AE136" s="440"/>
      <c r="AF136" s="440"/>
      <c r="AG136" s="440"/>
      <c r="AH136" s="440"/>
      <c r="AI136" s="440"/>
      <c r="AJ136" s="440"/>
      <c r="AK136" s="440"/>
      <c r="AL136" s="440"/>
      <c r="AM136" s="440"/>
      <c r="AN136" s="440"/>
      <c r="AO136" s="440"/>
      <c r="AP136" s="440"/>
      <c r="AQ136" s="440"/>
      <c r="AR136" s="440"/>
      <c r="AS136" s="440"/>
      <c r="AT136" s="440"/>
      <c r="AU136" s="440"/>
      <c r="AV136" s="440"/>
      <c r="AW136" s="440"/>
      <c r="AX136" s="440"/>
      <c r="AY136" s="440"/>
      <c r="AZ136" s="440"/>
      <c r="BA136" s="440"/>
      <c r="BB136" s="440"/>
      <c r="BC136" s="441"/>
      <c r="BD136" s="436">
        <v>2</v>
      </c>
      <c r="BE136" s="437"/>
      <c r="BF136" s="437"/>
      <c r="BG136" s="437"/>
      <c r="BH136" s="437"/>
      <c r="BI136" s="437"/>
      <c r="BJ136" s="437"/>
      <c r="BK136" s="437"/>
      <c r="BL136" s="437"/>
      <c r="BM136" s="437"/>
      <c r="BN136" s="437"/>
      <c r="BO136" s="437"/>
      <c r="BP136" s="437"/>
      <c r="BQ136" s="437"/>
      <c r="BR136" s="437"/>
      <c r="BS136" s="438"/>
      <c r="BT136" s="436">
        <v>450</v>
      </c>
      <c r="BU136" s="437"/>
      <c r="BV136" s="437"/>
      <c r="BW136" s="437"/>
      <c r="BX136" s="437"/>
      <c r="BY136" s="437"/>
      <c r="BZ136" s="437"/>
      <c r="CA136" s="437"/>
      <c r="CB136" s="437"/>
      <c r="CC136" s="437"/>
      <c r="CD136" s="437"/>
      <c r="CE136" s="437"/>
      <c r="CF136" s="437"/>
      <c r="CG136" s="437"/>
      <c r="CH136" s="437"/>
      <c r="CI136" s="438"/>
      <c r="CJ136" s="436">
        <v>900</v>
      </c>
      <c r="CK136" s="437"/>
      <c r="CL136" s="437"/>
      <c r="CM136" s="437"/>
      <c r="CN136" s="437"/>
      <c r="CO136" s="437"/>
      <c r="CP136" s="437"/>
      <c r="CQ136" s="437"/>
      <c r="CR136" s="437"/>
      <c r="CS136" s="437"/>
      <c r="CT136" s="437"/>
      <c r="CU136" s="437"/>
      <c r="CV136" s="437"/>
      <c r="CW136" s="437"/>
      <c r="CX136" s="437"/>
      <c r="CY136" s="437"/>
      <c r="CZ136" s="437"/>
      <c r="DA136" s="438"/>
    </row>
    <row r="137" spans="1:105" s="23" customFormat="1" ht="15" customHeight="1">
      <c r="A137" s="452"/>
      <c r="B137" s="452"/>
      <c r="C137" s="452"/>
      <c r="D137" s="452"/>
      <c r="E137" s="452"/>
      <c r="F137" s="452"/>
      <c r="G137" s="452"/>
      <c r="H137" s="466" t="s">
        <v>295</v>
      </c>
      <c r="I137" s="466"/>
      <c r="J137" s="466"/>
      <c r="K137" s="466"/>
      <c r="L137" s="466"/>
      <c r="M137" s="466"/>
      <c r="N137" s="466"/>
      <c r="O137" s="466"/>
      <c r="P137" s="466"/>
      <c r="Q137" s="466"/>
      <c r="R137" s="466"/>
      <c r="S137" s="466"/>
      <c r="T137" s="466"/>
      <c r="U137" s="466"/>
      <c r="V137" s="466"/>
      <c r="W137" s="466"/>
      <c r="X137" s="466"/>
      <c r="Y137" s="466"/>
      <c r="Z137" s="466"/>
      <c r="AA137" s="466"/>
      <c r="AB137" s="466"/>
      <c r="AC137" s="466"/>
      <c r="AD137" s="466"/>
      <c r="AE137" s="466"/>
      <c r="AF137" s="466"/>
      <c r="AG137" s="466"/>
      <c r="AH137" s="466"/>
      <c r="AI137" s="466"/>
      <c r="AJ137" s="466"/>
      <c r="AK137" s="466"/>
      <c r="AL137" s="466"/>
      <c r="AM137" s="466"/>
      <c r="AN137" s="466"/>
      <c r="AO137" s="466"/>
      <c r="AP137" s="466"/>
      <c r="AQ137" s="466"/>
      <c r="AR137" s="466"/>
      <c r="AS137" s="466"/>
      <c r="AT137" s="466"/>
      <c r="AU137" s="466"/>
      <c r="AV137" s="466"/>
      <c r="AW137" s="466"/>
      <c r="AX137" s="466"/>
      <c r="AY137" s="466"/>
      <c r="AZ137" s="466"/>
      <c r="BA137" s="466"/>
      <c r="BB137" s="466"/>
      <c r="BC137" s="467"/>
      <c r="BD137" s="451" t="s">
        <v>46</v>
      </c>
      <c r="BE137" s="451"/>
      <c r="BF137" s="451"/>
      <c r="BG137" s="451"/>
      <c r="BH137" s="451"/>
      <c r="BI137" s="451"/>
      <c r="BJ137" s="451"/>
      <c r="BK137" s="451"/>
      <c r="BL137" s="451"/>
      <c r="BM137" s="451"/>
      <c r="BN137" s="451"/>
      <c r="BO137" s="451"/>
      <c r="BP137" s="451"/>
      <c r="BQ137" s="451"/>
      <c r="BR137" s="451"/>
      <c r="BS137" s="451"/>
      <c r="BT137" s="451" t="s">
        <v>46</v>
      </c>
      <c r="BU137" s="451"/>
      <c r="BV137" s="451"/>
      <c r="BW137" s="451"/>
      <c r="BX137" s="451"/>
      <c r="BY137" s="451"/>
      <c r="BZ137" s="451"/>
      <c r="CA137" s="451"/>
      <c r="CB137" s="451"/>
      <c r="CC137" s="451"/>
      <c r="CD137" s="451"/>
      <c r="CE137" s="451"/>
      <c r="CF137" s="451"/>
      <c r="CG137" s="451"/>
      <c r="CH137" s="451"/>
      <c r="CI137" s="451"/>
      <c r="CJ137" s="451">
        <v>4250</v>
      </c>
      <c r="CK137" s="451"/>
      <c r="CL137" s="451"/>
      <c r="CM137" s="451"/>
      <c r="CN137" s="451"/>
      <c r="CO137" s="451"/>
      <c r="CP137" s="451"/>
      <c r="CQ137" s="451"/>
      <c r="CR137" s="451"/>
      <c r="CS137" s="451"/>
      <c r="CT137" s="451"/>
      <c r="CU137" s="451"/>
      <c r="CV137" s="451"/>
      <c r="CW137" s="451"/>
      <c r="CX137" s="451"/>
      <c r="CY137" s="451"/>
      <c r="CZ137" s="451"/>
      <c r="DA137" s="451"/>
    </row>
    <row r="139" spans="1:105" s="27" customFormat="1" ht="14.25">
      <c r="A139" s="459" t="s">
        <v>321</v>
      </c>
      <c r="B139" s="459"/>
      <c r="C139" s="459"/>
      <c r="D139" s="459"/>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c r="AB139" s="459"/>
      <c r="AC139" s="459"/>
      <c r="AD139" s="459"/>
      <c r="AE139" s="459"/>
      <c r="AF139" s="459"/>
      <c r="AG139" s="459"/>
      <c r="AH139" s="459"/>
      <c r="AI139" s="459"/>
      <c r="AJ139" s="459"/>
      <c r="AK139" s="459"/>
      <c r="AL139" s="459"/>
      <c r="AM139" s="459"/>
      <c r="AN139" s="459"/>
      <c r="AO139" s="459"/>
      <c r="AP139" s="459"/>
      <c r="AQ139" s="459"/>
      <c r="AR139" s="459"/>
      <c r="AS139" s="459"/>
      <c r="AT139" s="459"/>
      <c r="AU139" s="459"/>
      <c r="AV139" s="459"/>
      <c r="AW139" s="459"/>
      <c r="AX139" s="459"/>
      <c r="AY139" s="459"/>
      <c r="AZ139" s="459"/>
      <c r="BA139" s="459"/>
      <c r="BB139" s="459"/>
      <c r="BC139" s="459"/>
      <c r="BD139" s="459"/>
      <c r="BE139" s="459"/>
      <c r="BF139" s="459"/>
      <c r="BG139" s="459"/>
      <c r="BH139" s="459"/>
      <c r="BI139" s="459"/>
      <c r="BJ139" s="459"/>
      <c r="BK139" s="459"/>
      <c r="BL139" s="459"/>
      <c r="BM139" s="459"/>
      <c r="BN139" s="459"/>
      <c r="BO139" s="459"/>
      <c r="BP139" s="459"/>
      <c r="BQ139" s="459"/>
      <c r="BR139" s="459"/>
      <c r="BS139" s="459"/>
      <c r="BT139" s="459"/>
      <c r="BU139" s="459"/>
      <c r="BV139" s="459"/>
      <c r="BW139" s="459"/>
      <c r="BX139" s="459"/>
      <c r="BY139" s="459"/>
      <c r="BZ139" s="459"/>
      <c r="CA139" s="459"/>
      <c r="CB139" s="459"/>
      <c r="CC139" s="459"/>
      <c r="CD139" s="459"/>
      <c r="CE139" s="459"/>
      <c r="CF139" s="459"/>
      <c r="CG139" s="459"/>
      <c r="CH139" s="459"/>
      <c r="CI139" s="459"/>
      <c r="CJ139" s="459"/>
      <c r="CK139" s="459"/>
      <c r="CL139" s="459"/>
      <c r="CM139" s="459"/>
      <c r="CN139" s="459"/>
      <c r="CO139" s="459"/>
      <c r="CP139" s="459"/>
      <c r="CQ139" s="459"/>
      <c r="CR139" s="459"/>
      <c r="CS139" s="459"/>
      <c r="CT139" s="459"/>
      <c r="CU139" s="459"/>
      <c r="CV139" s="459"/>
      <c r="CW139" s="459"/>
      <c r="CX139" s="459"/>
      <c r="CY139" s="459"/>
      <c r="CZ139" s="459"/>
      <c r="DA139" s="459"/>
    </row>
    <row r="140" ht="10.5" customHeight="1"/>
    <row r="141" spans="1:105" ht="30" customHeight="1">
      <c r="A141" s="442" t="s">
        <v>306</v>
      </c>
      <c r="B141" s="443"/>
      <c r="C141" s="443"/>
      <c r="D141" s="443"/>
      <c r="E141" s="443"/>
      <c r="F141" s="443"/>
      <c r="G141" s="444"/>
      <c r="H141" s="442" t="s">
        <v>317</v>
      </c>
      <c r="I141" s="443"/>
      <c r="J141" s="443"/>
      <c r="K141" s="443"/>
      <c r="L141" s="443"/>
      <c r="M141" s="443"/>
      <c r="N141" s="443"/>
      <c r="O141" s="443"/>
      <c r="P141" s="443"/>
      <c r="Q141" s="443"/>
      <c r="R141" s="443"/>
      <c r="S141" s="443"/>
      <c r="T141" s="443"/>
      <c r="U141" s="443"/>
      <c r="V141" s="443"/>
      <c r="W141" s="443"/>
      <c r="X141" s="443"/>
      <c r="Y141" s="443"/>
      <c r="Z141" s="443"/>
      <c r="AA141" s="443"/>
      <c r="AB141" s="443"/>
      <c r="AC141" s="443"/>
      <c r="AD141" s="443"/>
      <c r="AE141" s="443"/>
      <c r="AF141" s="443"/>
      <c r="AG141" s="443"/>
      <c r="AH141" s="443"/>
      <c r="AI141" s="443"/>
      <c r="AJ141" s="443"/>
      <c r="AK141" s="443"/>
      <c r="AL141" s="443"/>
      <c r="AM141" s="443"/>
      <c r="AN141" s="443"/>
      <c r="AO141" s="443"/>
      <c r="AP141" s="443"/>
      <c r="AQ141" s="443"/>
      <c r="AR141" s="443"/>
      <c r="AS141" s="443"/>
      <c r="AT141" s="443"/>
      <c r="AU141" s="443"/>
      <c r="AV141" s="443"/>
      <c r="AW141" s="443"/>
      <c r="AX141" s="443"/>
      <c r="AY141" s="443"/>
      <c r="AZ141" s="443"/>
      <c r="BA141" s="443"/>
      <c r="BB141" s="443"/>
      <c r="BC141" s="443"/>
      <c r="BD141" s="443"/>
      <c r="BE141" s="443"/>
      <c r="BF141" s="443"/>
      <c r="BG141" s="443"/>
      <c r="BH141" s="443"/>
      <c r="BI141" s="443"/>
      <c r="BJ141" s="443"/>
      <c r="BK141" s="443"/>
      <c r="BL141" s="443"/>
      <c r="BM141" s="443"/>
      <c r="BN141" s="443"/>
      <c r="BO141" s="443"/>
      <c r="BP141" s="443"/>
      <c r="BQ141" s="443"/>
      <c r="BR141" s="443"/>
      <c r="BS141" s="444"/>
      <c r="BT141" s="442" t="s">
        <v>320</v>
      </c>
      <c r="BU141" s="443"/>
      <c r="BV141" s="443"/>
      <c r="BW141" s="443"/>
      <c r="BX141" s="443"/>
      <c r="BY141" s="443"/>
      <c r="BZ141" s="443"/>
      <c r="CA141" s="443"/>
      <c r="CB141" s="443"/>
      <c r="CC141" s="443"/>
      <c r="CD141" s="443"/>
      <c r="CE141" s="443"/>
      <c r="CF141" s="443"/>
      <c r="CG141" s="443"/>
      <c r="CH141" s="443"/>
      <c r="CI141" s="444"/>
      <c r="CJ141" s="442" t="s">
        <v>319</v>
      </c>
      <c r="CK141" s="443"/>
      <c r="CL141" s="443"/>
      <c r="CM141" s="443"/>
      <c r="CN141" s="443"/>
      <c r="CO141" s="443"/>
      <c r="CP141" s="443"/>
      <c r="CQ141" s="443"/>
      <c r="CR141" s="443"/>
      <c r="CS141" s="443"/>
      <c r="CT141" s="443"/>
      <c r="CU141" s="443"/>
      <c r="CV141" s="443"/>
      <c r="CW141" s="443"/>
      <c r="CX141" s="443"/>
      <c r="CY141" s="443"/>
      <c r="CZ141" s="443"/>
      <c r="DA141" s="444"/>
    </row>
    <row r="142" spans="1:105" s="22" customFormat="1" ht="12.75">
      <c r="A142" s="453">
        <v>1</v>
      </c>
      <c r="B142" s="453"/>
      <c r="C142" s="453"/>
      <c r="D142" s="453"/>
      <c r="E142" s="453"/>
      <c r="F142" s="453"/>
      <c r="G142" s="453"/>
      <c r="H142" s="508">
        <v>2</v>
      </c>
      <c r="I142" s="509"/>
      <c r="J142" s="509"/>
      <c r="K142" s="509"/>
      <c r="L142" s="509"/>
      <c r="M142" s="509"/>
      <c r="N142" s="509"/>
      <c r="O142" s="509"/>
      <c r="P142" s="509"/>
      <c r="Q142" s="509"/>
      <c r="R142" s="509"/>
      <c r="S142" s="509"/>
      <c r="T142" s="509"/>
      <c r="U142" s="509"/>
      <c r="V142" s="509"/>
      <c r="W142" s="509"/>
      <c r="X142" s="509"/>
      <c r="Y142" s="509"/>
      <c r="Z142" s="509"/>
      <c r="AA142" s="509"/>
      <c r="AB142" s="509"/>
      <c r="AC142" s="509"/>
      <c r="AD142" s="509"/>
      <c r="AE142" s="509"/>
      <c r="AF142" s="509"/>
      <c r="AG142" s="509"/>
      <c r="AH142" s="509"/>
      <c r="AI142" s="509"/>
      <c r="AJ142" s="509"/>
      <c r="AK142" s="509"/>
      <c r="AL142" s="509"/>
      <c r="AM142" s="509"/>
      <c r="AN142" s="509"/>
      <c r="AO142" s="509"/>
      <c r="AP142" s="509"/>
      <c r="AQ142" s="509"/>
      <c r="AR142" s="509"/>
      <c r="AS142" s="509"/>
      <c r="AT142" s="509"/>
      <c r="AU142" s="509"/>
      <c r="AV142" s="509"/>
      <c r="AW142" s="509"/>
      <c r="AX142" s="509"/>
      <c r="AY142" s="509"/>
      <c r="AZ142" s="509"/>
      <c r="BA142" s="509"/>
      <c r="BB142" s="509"/>
      <c r="BC142" s="509"/>
      <c r="BD142" s="509"/>
      <c r="BE142" s="509"/>
      <c r="BF142" s="509"/>
      <c r="BG142" s="509"/>
      <c r="BH142" s="509"/>
      <c r="BI142" s="509"/>
      <c r="BJ142" s="509"/>
      <c r="BK142" s="509"/>
      <c r="BL142" s="509"/>
      <c r="BM142" s="509"/>
      <c r="BN142" s="509"/>
      <c r="BO142" s="509"/>
      <c r="BP142" s="509"/>
      <c r="BQ142" s="509"/>
      <c r="BR142" s="509"/>
      <c r="BS142" s="510"/>
      <c r="BT142" s="453">
        <v>3</v>
      </c>
      <c r="BU142" s="453"/>
      <c r="BV142" s="453"/>
      <c r="BW142" s="453"/>
      <c r="BX142" s="453"/>
      <c r="BY142" s="453"/>
      <c r="BZ142" s="453"/>
      <c r="CA142" s="453"/>
      <c r="CB142" s="453"/>
      <c r="CC142" s="453"/>
      <c r="CD142" s="453"/>
      <c r="CE142" s="453"/>
      <c r="CF142" s="453"/>
      <c r="CG142" s="453"/>
      <c r="CH142" s="453"/>
      <c r="CI142" s="453"/>
      <c r="CJ142" s="453">
        <v>4</v>
      </c>
      <c r="CK142" s="453"/>
      <c r="CL142" s="453"/>
      <c r="CM142" s="453"/>
      <c r="CN142" s="453"/>
      <c r="CO142" s="453"/>
      <c r="CP142" s="453"/>
      <c r="CQ142" s="453"/>
      <c r="CR142" s="453"/>
      <c r="CS142" s="453"/>
      <c r="CT142" s="453"/>
      <c r="CU142" s="453"/>
      <c r="CV142" s="453"/>
      <c r="CW142" s="453"/>
      <c r="CX142" s="453"/>
      <c r="CY142" s="453"/>
      <c r="CZ142" s="453"/>
      <c r="DA142" s="453"/>
    </row>
    <row r="143" spans="1:105" ht="15" customHeight="1" hidden="1">
      <c r="A143" s="452"/>
      <c r="B143" s="452"/>
      <c r="C143" s="452"/>
      <c r="D143" s="452"/>
      <c r="E143" s="452"/>
      <c r="F143" s="452"/>
      <c r="G143" s="452"/>
      <c r="H143" s="439"/>
      <c r="I143" s="440"/>
      <c r="J143" s="440"/>
      <c r="K143" s="440"/>
      <c r="L143" s="440"/>
      <c r="M143" s="440"/>
      <c r="N143" s="440"/>
      <c r="O143" s="440"/>
      <c r="P143" s="440"/>
      <c r="Q143" s="440"/>
      <c r="R143" s="440"/>
      <c r="S143" s="440"/>
      <c r="T143" s="440"/>
      <c r="U143" s="440"/>
      <c r="V143" s="440"/>
      <c r="W143" s="440"/>
      <c r="X143" s="440"/>
      <c r="Y143" s="440"/>
      <c r="Z143" s="440"/>
      <c r="AA143" s="440"/>
      <c r="AB143" s="440"/>
      <c r="AC143" s="440"/>
      <c r="AD143" s="440"/>
      <c r="AE143" s="440"/>
      <c r="AF143" s="440"/>
      <c r="AG143" s="440"/>
      <c r="AH143" s="440"/>
      <c r="AI143" s="440"/>
      <c r="AJ143" s="440"/>
      <c r="AK143" s="440"/>
      <c r="AL143" s="440"/>
      <c r="AM143" s="440"/>
      <c r="AN143" s="440"/>
      <c r="AO143" s="440"/>
      <c r="AP143" s="440"/>
      <c r="AQ143" s="440"/>
      <c r="AR143" s="440"/>
      <c r="AS143" s="440"/>
      <c r="AT143" s="440"/>
      <c r="AU143" s="440"/>
      <c r="AV143" s="440"/>
      <c r="AW143" s="440"/>
      <c r="AX143" s="440"/>
      <c r="AY143" s="440"/>
      <c r="AZ143" s="440"/>
      <c r="BA143" s="440"/>
      <c r="BB143" s="440"/>
      <c r="BC143" s="440"/>
      <c r="BD143" s="440"/>
      <c r="BE143" s="440"/>
      <c r="BF143" s="440"/>
      <c r="BG143" s="440"/>
      <c r="BH143" s="440"/>
      <c r="BI143" s="440"/>
      <c r="BJ143" s="440"/>
      <c r="BK143" s="440"/>
      <c r="BL143" s="440"/>
      <c r="BM143" s="440"/>
      <c r="BN143" s="440"/>
      <c r="BO143" s="440"/>
      <c r="BP143" s="440"/>
      <c r="BQ143" s="440"/>
      <c r="BR143" s="440"/>
      <c r="BS143" s="441"/>
      <c r="BT143" s="451"/>
      <c r="BU143" s="451"/>
      <c r="BV143" s="451"/>
      <c r="BW143" s="451"/>
      <c r="BX143" s="451"/>
      <c r="BY143" s="451"/>
      <c r="BZ143" s="451"/>
      <c r="CA143" s="451"/>
      <c r="CB143" s="451"/>
      <c r="CC143" s="451"/>
      <c r="CD143" s="451"/>
      <c r="CE143" s="451"/>
      <c r="CF143" s="451"/>
      <c r="CG143" s="451"/>
      <c r="CH143" s="451"/>
      <c r="CI143" s="451"/>
      <c r="CJ143" s="451"/>
      <c r="CK143" s="451"/>
      <c r="CL143" s="451"/>
      <c r="CM143" s="451"/>
      <c r="CN143" s="451"/>
      <c r="CO143" s="451"/>
      <c r="CP143" s="451"/>
      <c r="CQ143" s="451"/>
      <c r="CR143" s="451"/>
      <c r="CS143" s="451"/>
      <c r="CT143" s="451"/>
      <c r="CU143" s="451"/>
      <c r="CV143" s="451"/>
      <c r="CW143" s="451"/>
      <c r="CX143" s="451"/>
      <c r="CY143" s="451"/>
      <c r="CZ143" s="451"/>
      <c r="DA143" s="451"/>
    </row>
    <row r="144" spans="1:105" ht="15.75" customHeight="1" hidden="1">
      <c r="A144" s="452"/>
      <c r="B144" s="452"/>
      <c r="C144" s="452"/>
      <c r="D144" s="452"/>
      <c r="E144" s="452"/>
      <c r="F144" s="452"/>
      <c r="G144" s="452"/>
      <c r="H144" s="439"/>
      <c r="I144" s="440"/>
      <c r="J144" s="440"/>
      <c r="K144" s="440"/>
      <c r="L144" s="440"/>
      <c r="M144" s="440"/>
      <c r="N144" s="440"/>
      <c r="O144" s="440"/>
      <c r="P144" s="440"/>
      <c r="Q144" s="440"/>
      <c r="R144" s="440"/>
      <c r="S144" s="440"/>
      <c r="T144" s="440"/>
      <c r="U144" s="440"/>
      <c r="V144" s="440"/>
      <c r="W144" s="440"/>
      <c r="X144" s="440"/>
      <c r="Y144" s="440"/>
      <c r="Z144" s="440"/>
      <c r="AA144" s="440"/>
      <c r="AB144" s="440"/>
      <c r="AC144" s="440"/>
      <c r="AD144" s="440"/>
      <c r="AE144" s="440"/>
      <c r="AF144" s="440"/>
      <c r="AG144" s="440"/>
      <c r="AH144" s="440"/>
      <c r="AI144" s="440"/>
      <c r="AJ144" s="440"/>
      <c r="AK144" s="440"/>
      <c r="AL144" s="440"/>
      <c r="AM144" s="440"/>
      <c r="AN144" s="440"/>
      <c r="AO144" s="440"/>
      <c r="AP144" s="440"/>
      <c r="AQ144" s="440"/>
      <c r="AR144" s="440"/>
      <c r="AS144" s="440"/>
      <c r="AT144" s="440"/>
      <c r="AU144" s="440"/>
      <c r="AV144" s="440"/>
      <c r="AW144" s="440"/>
      <c r="AX144" s="440"/>
      <c r="AY144" s="440"/>
      <c r="AZ144" s="440"/>
      <c r="BA144" s="440"/>
      <c r="BB144" s="440"/>
      <c r="BC144" s="440"/>
      <c r="BD144" s="440"/>
      <c r="BE144" s="440"/>
      <c r="BF144" s="440"/>
      <c r="BG144" s="440"/>
      <c r="BH144" s="440"/>
      <c r="BI144" s="440"/>
      <c r="BJ144" s="440"/>
      <c r="BK144" s="440"/>
      <c r="BL144" s="440"/>
      <c r="BM144" s="440"/>
      <c r="BN144" s="440"/>
      <c r="BO144" s="440"/>
      <c r="BP144" s="440"/>
      <c r="BQ144" s="440"/>
      <c r="BR144" s="440"/>
      <c r="BS144" s="441"/>
      <c r="BT144" s="451"/>
      <c r="BU144" s="451"/>
      <c r="BV144" s="451"/>
      <c r="BW144" s="451"/>
      <c r="BX144" s="451"/>
      <c r="BY144" s="451"/>
      <c r="BZ144" s="451"/>
      <c r="CA144" s="451"/>
      <c r="CB144" s="451"/>
      <c r="CC144" s="451"/>
      <c r="CD144" s="451"/>
      <c r="CE144" s="451"/>
      <c r="CF144" s="451"/>
      <c r="CG144" s="451"/>
      <c r="CH144" s="451"/>
      <c r="CI144" s="451"/>
      <c r="CJ144" s="451"/>
      <c r="CK144" s="451"/>
      <c r="CL144" s="451"/>
      <c r="CM144" s="451"/>
      <c r="CN144" s="451"/>
      <c r="CO144" s="451"/>
      <c r="CP144" s="451"/>
      <c r="CQ144" s="451"/>
      <c r="CR144" s="451"/>
      <c r="CS144" s="451"/>
      <c r="CT144" s="451"/>
      <c r="CU144" s="451"/>
      <c r="CV144" s="451"/>
      <c r="CW144" s="451"/>
      <c r="CX144" s="451"/>
      <c r="CY144" s="451"/>
      <c r="CZ144" s="451"/>
      <c r="DA144" s="451"/>
    </row>
    <row r="145" spans="1:105" ht="15" customHeight="1" hidden="1">
      <c r="A145" s="452"/>
      <c r="B145" s="452"/>
      <c r="C145" s="452"/>
      <c r="D145" s="452"/>
      <c r="E145" s="452"/>
      <c r="F145" s="452"/>
      <c r="G145" s="452"/>
      <c r="H145" s="439"/>
      <c r="I145" s="440"/>
      <c r="J145" s="440"/>
      <c r="K145" s="440"/>
      <c r="L145" s="440"/>
      <c r="M145" s="440"/>
      <c r="N145" s="440"/>
      <c r="O145" s="440"/>
      <c r="P145" s="440"/>
      <c r="Q145" s="440"/>
      <c r="R145" s="440"/>
      <c r="S145" s="440"/>
      <c r="T145" s="440"/>
      <c r="U145" s="440"/>
      <c r="V145" s="440"/>
      <c r="W145" s="440"/>
      <c r="X145" s="440"/>
      <c r="Y145" s="440"/>
      <c r="Z145" s="440"/>
      <c r="AA145" s="440"/>
      <c r="AB145" s="440"/>
      <c r="AC145" s="440"/>
      <c r="AD145" s="440"/>
      <c r="AE145" s="440"/>
      <c r="AF145" s="440"/>
      <c r="AG145" s="440"/>
      <c r="AH145" s="440"/>
      <c r="AI145" s="440"/>
      <c r="AJ145" s="440"/>
      <c r="AK145" s="440"/>
      <c r="AL145" s="440"/>
      <c r="AM145" s="440"/>
      <c r="AN145" s="440"/>
      <c r="AO145" s="440"/>
      <c r="AP145" s="440"/>
      <c r="AQ145" s="440"/>
      <c r="AR145" s="440"/>
      <c r="AS145" s="440"/>
      <c r="AT145" s="440"/>
      <c r="AU145" s="440"/>
      <c r="AV145" s="440"/>
      <c r="AW145" s="440"/>
      <c r="AX145" s="440"/>
      <c r="AY145" s="440"/>
      <c r="AZ145" s="440"/>
      <c r="BA145" s="440"/>
      <c r="BB145" s="440"/>
      <c r="BC145" s="440"/>
      <c r="BD145" s="440"/>
      <c r="BE145" s="440"/>
      <c r="BF145" s="440"/>
      <c r="BG145" s="440"/>
      <c r="BH145" s="440"/>
      <c r="BI145" s="440"/>
      <c r="BJ145" s="440"/>
      <c r="BK145" s="440"/>
      <c r="BL145" s="440"/>
      <c r="BM145" s="440"/>
      <c r="BN145" s="440"/>
      <c r="BO145" s="440"/>
      <c r="BP145" s="440"/>
      <c r="BQ145" s="440"/>
      <c r="BR145" s="440"/>
      <c r="BS145" s="441"/>
      <c r="BT145" s="451"/>
      <c r="BU145" s="451"/>
      <c r="BV145" s="451"/>
      <c r="BW145" s="451"/>
      <c r="BX145" s="451"/>
      <c r="BY145" s="451"/>
      <c r="BZ145" s="451"/>
      <c r="CA145" s="451"/>
      <c r="CB145" s="451"/>
      <c r="CC145" s="451"/>
      <c r="CD145" s="451"/>
      <c r="CE145" s="451"/>
      <c r="CF145" s="451"/>
      <c r="CG145" s="451"/>
      <c r="CH145" s="451"/>
      <c r="CI145" s="451"/>
      <c r="CJ145" s="451"/>
      <c r="CK145" s="451"/>
      <c r="CL145" s="451"/>
      <c r="CM145" s="451"/>
      <c r="CN145" s="451"/>
      <c r="CO145" s="451"/>
      <c r="CP145" s="451"/>
      <c r="CQ145" s="451"/>
      <c r="CR145" s="451"/>
      <c r="CS145" s="451"/>
      <c r="CT145" s="451"/>
      <c r="CU145" s="451"/>
      <c r="CV145" s="451"/>
      <c r="CW145" s="451"/>
      <c r="CX145" s="451"/>
      <c r="CY145" s="451"/>
      <c r="CZ145" s="451"/>
      <c r="DA145" s="451"/>
    </row>
    <row r="146" spans="1:105" ht="15" customHeight="1" hidden="1">
      <c r="A146" s="468"/>
      <c r="B146" s="469"/>
      <c r="C146" s="469"/>
      <c r="D146" s="469"/>
      <c r="E146" s="469"/>
      <c r="F146" s="469"/>
      <c r="G146" s="470"/>
      <c r="H146" s="439"/>
      <c r="I146" s="440"/>
      <c r="J146" s="440"/>
      <c r="K146" s="440"/>
      <c r="L146" s="440"/>
      <c r="M146" s="440"/>
      <c r="N146" s="440"/>
      <c r="O146" s="440"/>
      <c r="P146" s="440"/>
      <c r="Q146" s="440"/>
      <c r="R146" s="440"/>
      <c r="S146" s="440"/>
      <c r="T146" s="440"/>
      <c r="U146" s="440"/>
      <c r="V146" s="440"/>
      <c r="W146" s="440"/>
      <c r="X146" s="440"/>
      <c r="Y146" s="440"/>
      <c r="Z146" s="440"/>
      <c r="AA146" s="440"/>
      <c r="AB146" s="440"/>
      <c r="AC146" s="440"/>
      <c r="AD146" s="440"/>
      <c r="AE146" s="440"/>
      <c r="AF146" s="440"/>
      <c r="AG146" s="440"/>
      <c r="AH146" s="440"/>
      <c r="AI146" s="440"/>
      <c r="AJ146" s="440"/>
      <c r="AK146" s="440"/>
      <c r="AL146" s="440"/>
      <c r="AM146" s="440"/>
      <c r="AN146" s="440"/>
      <c r="AO146" s="440"/>
      <c r="AP146" s="440"/>
      <c r="AQ146" s="440"/>
      <c r="AR146" s="440"/>
      <c r="AS146" s="440"/>
      <c r="AT146" s="440"/>
      <c r="AU146" s="440"/>
      <c r="AV146" s="440"/>
      <c r="AW146" s="440"/>
      <c r="AX146" s="440"/>
      <c r="AY146" s="440"/>
      <c r="AZ146" s="440"/>
      <c r="BA146" s="440"/>
      <c r="BB146" s="440"/>
      <c r="BC146" s="440"/>
      <c r="BD146" s="440"/>
      <c r="BE146" s="440"/>
      <c r="BF146" s="440"/>
      <c r="BG146" s="440"/>
      <c r="BH146" s="440"/>
      <c r="BI146" s="440"/>
      <c r="BJ146" s="440"/>
      <c r="BK146" s="440"/>
      <c r="BL146" s="440"/>
      <c r="BM146" s="440"/>
      <c r="BN146" s="440"/>
      <c r="BO146" s="440"/>
      <c r="BP146" s="440"/>
      <c r="BQ146" s="440"/>
      <c r="BR146" s="440"/>
      <c r="BS146" s="441"/>
      <c r="BT146" s="436"/>
      <c r="BU146" s="437"/>
      <c r="BV146" s="437"/>
      <c r="BW146" s="437"/>
      <c r="BX146" s="437"/>
      <c r="BY146" s="437"/>
      <c r="BZ146" s="437"/>
      <c r="CA146" s="437"/>
      <c r="CB146" s="437"/>
      <c r="CC146" s="437"/>
      <c r="CD146" s="437"/>
      <c r="CE146" s="437"/>
      <c r="CF146" s="437"/>
      <c r="CG146" s="437"/>
      <c r="CH146" s="437"/>
      <c r="CI146" s="438"/>
      <c r="CJ146" s="436"/>
      <c r="CK146" s="437"/>
      <c r="CL146" s="437"/>
      <c r="CM146" s="437"/>
      <c r="CN146" s="437"/>
      <c r="CO146" s="437"/>
      <c r="CP146" s="437"/>
      <c r="CQ146" s="437"/>
      <c r="CR146" s="437"/>
      <c r="CS146" s="437"/>
      <c r="CT146" s="437"/>
      <c r="CU146" s="437"/>
      <c r="CV146" s="437"/>
      <c r="CW146" s="437"/>
      <c r="CX146" s="437"/>
      <c r="CY146" s="437"/>
      <c r="CZ146" s="437"/>
      <c r="DA146" s="438"/>
    </row>
    <row r="147" spans="1:105" ht="15" customHeight="1" hidden="1">
      <c r="A147" s="468"/>
      <c r="B147" s="469"/>
      <c r="C147" s="469"/>
      <c r="D147" s="469"/>
      <c r="E147" s="469"/>
      <c r="F147" s="469"/>
      <c r="G147" s="470"/>
      <c r="H147" s="439"/>
      <c r="I147" s="440"/>
      <c r="J147" s="440"/>
      <c r="K147" s="440"/>
      <c r="L147" s="440"/>
      <c r="M147" s="440"/>
      <c r="N147" s="440"/>
      <c r="O147" s="440"/>
      <c r="P147" s="440"/>
      <c r="Q147" s="440"/>
      <c r="R147" s="440"/>
      <c r="S147" s="440"/>
      <c r="T147" s="440"/>
      <c r="U147" s="440"/>
      <c r="V147" s="440"/>
      <c r="W147" s="440"/>
      <c r="X147" s="440"/>
      <c r="Y147" s="440"/>
      <c r="Z147" s="440"/>
      <c r="AA147" s="440"/>
      <c r="AB147" s="440"/>
      <c r="AC147" s="440"/>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0"/>
      <c r="AY147" s="440"/>
      <c r="AZ147" s="440"/>
      <c r="BA147" s="440"/>
      <c r="BB147" s="440"/>
      <c r="BC147" s="440"/>
      <c r="BD147" s="440"/>
      <c r="BE147" s="440"/>
      <c r="BF147" s="440"/>
      <c r="BG147" s="440"/>
      <c r="BH147" s="440"/>
      <c r="BI147" s="440"/>
      <c r="BJ147" s="440"/>
      <c r="BK147" s="440"/>
      <c r="BL147" s="440"/>
      <c r="BM147" s="440"/>
      <c r="BN147" s="440"/>
      <c r="BO147" s="440"/>
      <c r="BP147" s="440"/>
      <c r="BQ147" s="440"/>
      <c r="BR147" s="440"/>
      <c r="BS147" s="441"/>
      <c r="BT147" s="436"/>
      <c r="BU147" s="437"/>
      <c r="BV147" s="437"/>
      <c r="BW147" s="437"/>
      <c r="BX147" s="437"/>
      <c r="BY147" s="437"/>
      <c r="BZ147" s="437"/>
      <c r="CA147" s="437"/>
      <c r="CB147" s="437"/>
      <c r="CC147" s="437"/>
      <c r="CD147" s="437"/>
      <c r="CE147" s="437"/>
      <c r="CF147" s="437"/>
      <c r="CG147" s="437"/>
      <c r="CH147" s="437"/>
      <c r="CI147" s="438"/>
      <c r="CJ147" s="436"/>
      <c r="CK147" s="437"/>
      <c r="CL147" s="437"/>
      <c r="CM147" s="437"/>
      <c r="CN147" s="437"/>
      <c r="CO147" s="437"/>
      <c r="CP147" s="437"/>
      <c r="CQ147" s="437"/>
      <c r="CR147" s="437"/>
      <c r="CS147" s="437"/>
      <c r="CT147" s="437"/>
      <c r="CU147" s="437"/>
      <c r="CV147" s="437"/>
      <c r="CW147" s="437"/>
      <c r="CX147" s="437"/>
      <c r="CY147" s="437"/>
      <c r="CZ147" s="437"/>
      <c r="DA147" s="438"/>
    </row>
    <row r="148" spans="1:105" ht="15" customHeight="1">
      <c r="A148" s="468" t="s">
        <v>10</v>
      </c>
      <c r="B148" s="469"/>
      <c r="C148" s="469"/>
      <c r="D148" s="469"/>
      <c r="E148" s="469"/>
      <c r="F148" s="469"/>
      <c r="G148" s="470"/>
      <c r="H148" s="439" t="s">
        <v>473</v>
      </c>
      <c r="I148" s="440"/>
      <c r="J148" s="440"/>
      <c r="K148" s="440"/>
      <c r="L148" s="440"/>
      <c r="M148" s="440"/>
      <c r="N148" s="440"/>
      <c r="O148" s="440"/>
      <c r="P148" s="440"/>
      <c r="Q148" s="440"/>
      <c r="R148" s="440"/>
      <c r="S148" s="440"/>
      <c r="T148" s="440"/>
      <c r="U148" s="440"/>
      <c r="V148" s="440"/>
      <c r="W148" s="440"/>
      <c r="X148" s="440"/>
      <c r="Y148" s="440"/>
      <c r="Z148" s="440"/>
      <c r="AA148" s="440"/>
      <c r="AB148" s="440"/>
      <c r="AC148" s="440"/>
      <c r="AD148" s="440"/>
      <c r="AE148" s="440"/>
      <c r="AF148" s="440"/>
      <c r="AG148" s="440"/>
      <c r="AH148" s="440"/>
      <c r="AI148" s="440"/>
      <c r="AJ148" s="440"/>
      <c r="AK148" s="440"/>
      <c r="AL148" s="440"/>
      <c r="AM148" s="440"/>
      <c r="AN148" s="440"/>
      <c r="AO148" s="440"/>
      <c r="AP148" s="440"/>
      <c r="AQ148" s="440"/>
      <c r="AR148" s="440"/>
      <c r="AS148" s="440"/>
      <c r="AT148" s="440"/>
      <c r="AU148" s="440"/>
      <c r="AV148" s="440"/>
      <c r="AW148" s="440"/>
      <c r="AX148" s="440"/>
      <c r="AY148" s="440"/>
      <c r="AZ148" s="440"/>
      <c r="BA148" s="440"/>
      <c r="BB148" s="440"/>
      <c r="BC148" s="440"/>
      <c r="BD148" s="440"/>
      <c r="BE148" s="440"/>
      <c r="BF148" s="440"/>
      <c r="BG148" s="440"/>
      <c r="BH148" s="440"/>
      <c r="BI148" s="440"/>
      <c r="BJ148" s="440"/>
      <c r="BK148" s="440"/>
      <c r="BL148" s="440"/>
      <c r="BM148" s="440"/>
      <c r="BN148" s="440"/>
      <c r="BO148" s="440"/>
      <c r="BP148" s="440"/>
      <c r="BQ148" s="440"/>
      <c r="BR148" s="440"/>
      <c r="BS148" s="441"/>
      <c r="BT148" s="436">
        <v>2</v>
      </c>
      <c r="BU148" s="437"/>
      <c r="BV148" s="437"/>
      <c r="BW148" s="437"/>
      <c r="BX148" s="437"/>
      <c r="BY148" s="437"/>
      <c r="BZ148" s="437"/>
      <c r="CA148" s="437"/>
      <c r="CB148" s="437"/>
      <c r="CC148" s="437"/>
      <c r="CD148" s="437"/>
      <c r="CE148" s="437"/>
      <c r="CF148" s="437"/>
      <c r="CG148" s="437"/>
      <c r="CH148" s="437"/>
      <c r="CI148" s="438"/>
      <c r="CJ148" s="436">
        <v>91300</v>
      </c>
      <c r="CK148" s="437"/>
      <c r="CL148" s="437"/>
      <c r="CM148" s="437"/>
      <c r="CN148" s="437"/>
      <c r="CO148" s="437"/>
      <c r="CP148" s="437"/>
      <c r="CQ148" s="437"/>
      <c r="CR148" s="437"/>
      <c r="CS148" s="437"/>
      <c r="CT148" s="437"/>
      <c r="CU148" s="437"/>
      <c r="CV148" s="437"/>
      <c r="CW148" s="437"/>
      <c r="CX148" s="437"/>
      <c r="CY148" s="437"/>
      <c r="CZ148" s="437"/>
      <c r="DA148" s="438"/>
    </row>
    <row r="149" spans="1:105" ht="15" customHeight="1">
      <c r="A149" s="468" t="s">
        <v>11</v>
      </c>
      <c r="B149" s="469"/>
      <c r="C149" s="469"/>
      <c r="D149" s="469"/>
      <c r="E149" s="469"/>
      <c r="F149" s="469"/>
      <c r="G149" s="470"/>
      <c r="H149" s="439" t="s">
        <v>474</v>
      </c>
      <c r="I149" s="440"/>
      <c r="J149" s="440"/>
      <c r="K149" s="440"/>
      <c r="L149" s="440"/>
      <c r="M149" s="440"/>
      <c r="N149" s="440"/>
      <c r="O149" s="440"/>
      <c r="P149" s="440"/>
      <c r="Q149" s="440"/>
      <c r="R149" s="440"/>
      <c r="S149" s="440"/>
      <c r="T149" s="440"/>
      <c r="U149" s="440"/>
      <c r="V149" s="440"/>
      <c r="W149" s="440"/>
      <c r="X149" s="440"/>
      <c r="Y149" s="440"/>
      <c r="Z149" s="440"/>
      <c r="AA149" s="440"/>
      <c r="AB149" s="440"/>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0"/>
      <c r="AY149" s="440"/>
      <c r="AZ149" s="440"/>
      <c r="BA149" s="440"/>
      <c r="BB149" s="440"/>
      <c r="BC149" s="440"/>
      <c r="BD149" s="440"/>
      <c r="BE149" s="440"/>
      <c r="BF149" s="440"/>
      <c r="BG149" s="440"/>
      <c r="BH149" s="440"/>
      <c r="BI149" s="440"/>
      <c r="BJ149" s="440"/>
      <c r="BK149" s="440"/>
      <c r="BL149" s="440"/>
      <c r="BM149" s="440"/>
      <c r="BN149" s="440"/>
      <c r="BO149" s="440"/>
      <c r="BP149" s="440"/>
      <c r="BQ149" s="440"/>
      <c r="BR149" s="440"/>
      <c r="BS149" s="441"/>
      <c r="BT149" s="436">
        <v>3</v>
      </c>
      <c r="BU149" s="437"/>
      <c r="BV149" s="437"/>
      <c r="BW149" s="437"/>
      <c r="BX149" s="437"/>
      <c r="BY149" s="437"/>
      <c r="BZ149" s="437"/>
      <c r="CA149" s="437"/>
      <c r="CB149" s="437"/>
      <c r="CC149" s="437"/>
      <c r="CD149" s="437"/>
      <c r="CE149" s="437"/>
      <c r="CF149" s="437"/>
      <c r="CG149" s="437"/>
      <c r="CH149" s="437"/>
      <c r="CI149" s="438"/>
      <c r="CJ149" s="436">
        <v>8499.34</v>
      </c>
      <c r="CK149" s="437"/>
      <c r="CL149" s="437"/>
      <c r="CM149" s="437"/>
      <c r="CN149" s="437"/>
      <c r="CO149" s="437"/>
      <c r="CP149" s="437"/>
      <c r="CQ149" s="437"/>
      <c r="CR149" s="437"/>
      <c r="CS149" s="437"/>
      <c r="CT149" s="437"/>
      <c r="CU149" s="437"/>
      <c r="CV149" s="437"/>
      <c r="CW149" s="437"/>
      <c r="CX149" s="437"/>
      <c r="CY149" s="437"/>
      <c r="CZ149" s="437"/>
      <c r="DA149" s="438"/>
    </row>
    <row r="150" spans="1:105" ht="15" customHeight="1">
      <c r="A150" s="452"/>
      <c r="B150" s="452"/>
      <c r="C150" s="452"/>
      <c r="D150" s="452"/>
      <c r="E150" s="452"/>
      <c r="F150" s="452"/>
      <c r="G150" s="452"/>
      <c r="H150" s="505" t="s">
        <v>295</v>
      </c>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c r="AY150" s="506"/>
      <c r="AZ150" s="506"/>
      <c r="BA150" s="506"/>
      <c r="BB150" s="506"/>
      <c r="BC150" s="506"/>
      <c r="BD150" s="506"/>
      <c r="BE150" s="506"/>
      <c r="BF150" s="506"/>
      <c r="BG150" s="506"/>
      <c r="BH150" s="506"/>
      <c r="BI150" s="506"/>
      <c r="BJ150" s="506"/>
      <c r="BK150" s="506"/>
      <c r="BL150" s="506"/>
      <c r="BM150" s="506"/>
      <c r="BN150" s="506"/>
      <c r="BO150" s="506"/>
      <c r="BP150" s="506"/>
      <c r="BQ150" s="506"/>
      <c r="BR150" s="506"/>
      <c r="BS150" s="507"/>
      <c r="BT150" s="451" t="s">
        <v>46</v>
      </c>
      <c r="BU150" s="451"/>
      <c r="BV150" s="451"/>
      <c r="BW150" s="451"/>
      <c r="BX150" s="451"/>
      <c r="BY150" s="451"/>
      <c r="BZ150" s="451"/>
      <c r="CA150" s="451"/>
      <c r="CB150" s="451"/>
      <c r="CC150" s="451"/>
      <c r="CD150" s="451"/>
      <c r="CE150" s="451"/>
      <c r="CF150" s="451"/>
      <c r="CG150" s="451"/>
      <c r="CH150" s="451"/>
      <c r="CI150" s="451"/>
      <c r="CJ150" s="451">
        <f>CJ148+CJ149</f>
        <v>99799.34</v>
      </c>
      <c r="CK150" s="451"/>
      <c r="CL150" s="451"/>
      <c r="CM150" s="451"/>
      <c r="CN150" s="451"/>
      <c r="CO150" s="451"/>
      <c r="CP150" s="451"/>
      <c r="CQ150" s="451"/>
      <c r="CR150" s="451"/>
      <c r="CS150" s="451"/>
      <c r="CT150" s="451"/>
      <c r="CU150" s="451"/>
      <c r="CV150" s="451"/>
      <c r="CW150" s="451"/>
      <c r="CX150" s="451"/>
      <c r="CY150" s="451"/>
      <c r="CZ150" s="451"/>
      <c r="DA150" s="451"/>
    </row>
    <row r="152" spans="1:105" s="27" customFormat="1" ht="27.75" customHeight="1">
      <c r="A152" s="476" t="s">
        <v>318</v>
      </c>
      <c r="B152" s="476"/>
      <c r="C152" s="476"/>
      <c r="D152" s="476"/>
      <c r="E152" s="476"/>
      <c r="F152" s="476"/>
      <c r="G152" s="476"/>
      <c r="H152" s="476"/>
      <c r="I152" s="476"/>
      <c r="J152" s="476"/>
      <c r="K152" s="476"/>
      <c r="L152" s="476"/>
      <c r="M152" s="476"/>
      <c r="N152" s="476"/>
      <c r="O152" s="476"/>
      <c r="P152" s="476"/>
      <c r="Q152" s="476"/>
      <c r="R152" s="476"/>
      <c r="S152" s="476"/>
      <c r="T152" s="476"/>
      <c r="U152" s="476"/>
      <c r="V152" s="476"/>
      <c r="W152" s="476"/>
      <c r="X152" s="476"/>
      <c r="Y152" s="476"/>
      <c r="Z152" s="476"/>
      <c r="AA152" s="476"/>
      <c r="AB152" s="476"/>
      <c r="AC152" s="476"/>
      <c r="AD152" s="476"/>
      <c r="AE152" s="476"/>
      <c r="AF152" s="476"/>
      <c r="AG152" s="476"/>
      <c r="AH152" s="476"/>
      <c r="AI152" s="476"/>
      <c r="AJ152" s="476"/>
      <c r="AK152" s="476"/>
      <c r="AL152" s="476"/>
      <c r="AM152" s="476"/>
      <c r="AN152" s="476"/>
      <c r="AO152" s="476"/>
      <c r="AP152" s="476"/>
      <c r="AQ152" s="476"/>
      <c r="AR152" s="476"/>
      <c r="AS152" s="476"/>
      <c r="AT152" s="476"/>
      <c r="AU152" s="476"/>
      <c r="AV152" s="476"/>
      <c r="AW152" s="476"/>
      <c r="AX152" s="476"/>
      <c r="AY152" s="476"/>
      <c r="AZ152" s="476"/>
      <c r="BA152" s="476"/>
      <c r="BB152" s="476"/>
      <c r="BC152" s="476"/>
      <c r="BD152" s="476"/>
      <c r="BE152" s="476"/>
      <c r="BF152" s="476"/>
      <c r="BG152" s="476"/>
      <c r="BH152" s="476"/>
      <c r="BI152" s="476"/>
      <c r="BJ152" s="476"/>
      <c r="BK152" s="476"/>
      <c r="BL152" s="476"/>
      <c r="BM152" s="476"/>
      <c r="BN152" s="476"/>
      <c r="BO152" s="476"/>
      <c r="BP152" s="476"/>
      <c r="BQ152" s="476"/>
      <c r="BR152" s="476"/>
      <c r="BS152" s="476"/>
      <c r="BT152" s="476"/>
      <c r="BU152" s="476"/>
      <c r="BV152" s="476"/>
      <c r="BW152" s="476"/>
      <c r="BX152" s="476"/>
      <c r="BY152" s="476"/>
      <c r="BZ152" s="476"/>
      <c r="CA152" s="476"/>
      <c r="CB152" s="476"/>
      <c r="CC152" s="476"/>
      <c r="CD152" s="476"/>
      <c r="CE152" s="476"/>
      <c r="CF152" s="476"/>
      <c r="CG152" s="476"/>
      <c r="CH152" s="476"/>
      <c r="CI152" s="476"/>
      <c r="CJ152" s="476"/>
      <c r="CK152" s="476"/>
      <c r="CL152" s="476"/>
      <c r="CM152" s="476"/>
      <c r="CN152" s="476"/>
      <c r="CO152" s="476"/>
      <c r="CP152" s="476"/>
      <c r="CQ152" s="476"/>
      <c r="CR152" s="476"/>
      <c r="CS152" s="476"/>
      <c r="CT152" s="476"/>
      <c r="CU152" s="476"/>
      <c r="CV152" s="476"/>
      <c r="CW152" s="476"/>
      <c r="CX152" s="476"/>
      <c r="CY152" s="476"/>
      <c r="CZ152" s="476"/>
      <c r="DA152" s="476"/>
    </row>
    <row r="153" ht="10.5" customHeight="1" hidden="1"/>
    <row r="154" spans="1:105" s="25" customFormat="1" ht="30" customHeight="1">
      <c r="A154" s="442" t="s">
        <v>306</v>
      </c>
      <c r="B154" s="443"/>
      <c r="C154" s="443"/>
      <c r="D154" s="443"/>
      <c r="E154" s="443"/>
      <c r="F154" s="443"/>
      <c r="G154" s="444"/>
      <c r="H154" s="442" t="s">
        <v>317</v>
      </c>
      <c r="I154" s="443"/>
      <c r="J154" s="443"/>
      <c r="K154" s="443"/>
      <c r="L154" s="443"/>
      <c r="M154" s="443"/>
      <c r="N154" s="443"/>
      <c r="O154" s="443"/>
      <c r="P154" s="443"/>
      <c r="Q154" s="443"/>
      <c r="R154" s="443"/>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443"/>
      <c r="AY154" s="443"/>
      <c r="AZ154" s="443"/>
      <c r="BA154" s="443"/>
      <c r="BB154" s="443"/>
      <c r="BC154" s="444"/>
      <c r="BD154" s="442" t="s">
        <v>316</v>
      </c>
      <c r="BE154" s="443"/>
      <c r="BF154" s="443"/>
      <c r="BG154" s="443"/>
      <c r="BH154" s="443"/>
      <c r="BI154" s="443"/>
      <c r="BJ154" s="443"/>
      <c r="BK154" s="443"/>
      <c r="BL154" s="443"/>
      <c r="BM154" s="443"/>
      <c r="BN154" s="443"/>
      <c r="BO154" s="443"/>
      <c r="BP154" s="443"/>
      <c r="BQ154" s="443"/>
      <c r="BR154" s="443"/>
      <c r="BS154" s="444"/>
      <c r="BT154" s="442" t="s">
        <v>315</v>
      </c>
      <c r="BU154" s="443"/>
      <c r="BV154" s="443"/>
      <c r="BW154" s="443"/>
      <c r="BX154" s="443"/>
      <c r="BY154" s="443"/>
      <c r="BZ154" s="443"/>
      <c r="CA154" s="443"/>
      <c r="CB154" s="443"/>
      <c r="CC154" s="443"/>
      <c r="CD154" s="443"/>
      <c r="CE154" s="443"/>
      <c r="CF154" s="443"/>
      <c r="CG154" s="443"/>
      <c r="CH154" s="443"/>
      <c r="CI154" s="444"/>
      <c r="CJ154" s="442" t="s">
        <v>340</v>
      </c>
      <c r="CK154" s="443"/>
      <c r="CL154" s="443"/>
      <c r="CM154" s="443"/>
      <c r="CN154" s="443"/>
      <c r="CO154" s="443"/>
      <c r="CP154" s="443"/>
      <c r="CQ154" s="443"/>
      <c r="CR154" s="443"/>
      <c r="CS154" s="443"/>
      <c r="CT154" s="443"/>
      <c r="CU154" s="443"/>
      <c r="CV154" s="443"/>
      <c r="CW154" s="443"/>
      <c r="CX154" s="443"/>
      <c r="CY154" s="443"/>
      <c r="CZ154" s="443"/>
      <c r="DA154" s="444"/>
    </row>
    <row r="155" spans="1:105" s="24" customFormat="1" ht="12.75">
      <c r="A155" s="453">
        <v>1</v>
      </c>
      <c r="B155" s="453"/>
      <c r="C155" s="453"/>
      <c r="D155" s="453"/>
      <c r="E155" s="453"/>
      <c r="F155" s="453"/>
      <c r="G155" s="453"/>
      <c r="H155" s="453">
        <v>2</v>
      </c>
      <c r="I155" s="453"/>
      <c r="J155" s="453"/>
      <c r="K155" s="453"/>
      <c r="L155" s="453"/>
      <c r="M155" s="453"/>
      <c r="N155" s="453"/>
      <c r="O155" s="453"/>
      <c r="P155" s="453"/>
      <c r="Q155" s="453"/>
      <c r="R155" s="453"/>
      <c r="S155" s="453"/>
      <c r="T155" s="453"/>
      <c r="U155" s="453"/>
      <c r="V155" s="453"/>
      <c r="W155" s="453"/>
      <c r="X155" s="453"/>
      <c r="Y155" s="453"/>
      <c r="Z155" s="453"/>
      <c r="AA155" s="453"/>
      <c r="AB155" s="453"/>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53"/>
      <c r="BC155" s="453"/>
      <c r="BD155" s="453">
        <v>3</v>
      </c>
      <c r="BE155" s="453"/>
      <c r="BF155" s="453"/>
      <c r="BG155" s="453"/>
      <c r="BH155" s="453"/>
      <c r="BI155" s="453"/>
      <c r="BJ155" s="453"/>
      <c r="BK155" s="453"/>
      <c r="BL155" s="453"/>
      <c r="BM155" s="453"/>
      <c r="BN155" s="453"/>
      <c r="BO155" s="453"/>
      <c r="BP155" s="453"/>
      <c r="BQ155" s="453"/>
      <c r="BR155" s="453"/>
      <c r="BS155" s="453"/>
      <c r="BT155" s="453">
        <v>4</v>
      </c>
      <c r="BU155" s="453"/>
      <c r="BV155" s="453"/>
      <c r="BW155" s="453"/>
      <c r="BX155" s="453"/>
      <c r="BY155" s="453"/>
      <c r="BZ155" s="453"/>
      <c r="CA155" s="453"/>
      <c r="CB155" s="453"/>
      <c r="CC155" s="453"/>
      <c r="CD155" s="453"/>
      <c r="CE155" s="453"/>
      <c r="CF155" s="453"/>
      <c r="CG155" s="453"/>
      <c r="CH155" s="453"/>
      <c r="CI155" s="453"/>
      <c r="CJ155" s="453">
        <v>5</v>
      </c>
      <c r="CK155" s="453"/>
      <c r="CL155" s="453"/>
      <c r="CM155" s="453"/>
      <c r="CN155" s="453"/>
      <c r="CO155" s="453"/>
      <c r="CP155" s="453"/>
      <c r="CQ155" s="453"/>
      <c r="CR155" s="453"/>
      <c r="CS155" s="453"/>
      <c r="CT155" s="453"/>
      <c r="CU155" s="453"/>
      <c r="CV155" s="453"/>
      <c r="CW155" s="453"/>
      <c r="CX155" s="453"/>
      <c r="CY155" s="453"/>
      <c r="CZ155" s="453"/>
      <c r="DA155" s="453"/>
    </row>
    <row r="156" spans="1:105" s="23" customFormat="1" ht="15" customHeight="1" hidden="1">
      <c r="A156" s="452"/>
      <c r="B156" s="452"/>
      <c r="C156" s="452"/>
      <c r="D156" s="452"/>
      <c r="E156" s="452"/>
      <c r="F156" s="452"/>
      <c r="G156" s="452"/>
      <c r="H156" s="454"/>
      <c r="I156" s="454"/>
      <c r="J156" s="454"/>
      <c r="K156" s="454"/>
      <c r="L156" s="454"/>
      <c r="M156" s="454"/>
      <c r="N156" s="454"/>
      <c r="O156" s="454"/>
      <c r="P156" s="454"/>
      <c r="Q156" s="454"/>
      <c r="R156" s="454"/>
      <c r="S156" s="454"/>
      <c r="T156" s="454"/>
      <c r="U156" s="454"/>
      <c r="V156" s="454"/>
      <c r="W156" s="454"/>
      <c r="X156" s="454"/>
      <c r="Y156" s="454"/>
      <c r="Z156" s="454"/>
      <c r="AA156" s="454"/>
      <c r="AB156" s="454"/>
      <c r="AC156" s="454"/>
      <c r="AD156" s="454"/>
      <c r="AE156" s="454"/>
      <c r="AF156" s="454"/>
      <c r="AG156" s="454"/>
      <c r="AH156" s="454"/>
      <c r="AI156" s="454"/>
      <c r="AJ156" s="454"/>
      <c r="AK156" s="454"/>
      <c r="AL156" s="454"/>
      <c r="AM156" s="454"/>
      <c r="AN156" s="454"/>
      <c r="AO156" s="454"/>
      <c r="AP156" s="454"/>
      <c r="AQ156" s="454"/>
      <c r="AR156" s="454"/>
      <c r="AS156" s="454"/>
      <c r="AT156" s="454"/>
      <c r="AU156" s="454"/>
      <c r="AV156" s="454"/>
      <c r="AW156" s="454"/>
      <c r="AX156" s="454"/>
      <c r="AY156" s="454"/>
      <c r="AZ156" s="454"/>
      <c r="BA156" s="454"/>
      <c r="BB156" s="454"/>
      <c r="BC156" s="454"/>
      <c r="BD156" s="451"/>
      <c r="BE156" s="451"/>
      <c r="BF156" s="451"/>
      <c r="BG156" s="451"/>
      <c r="BH156" s="451"/>
      <c r="BI156" s="451"/>
      <c r="BJ156" s="451"/>
      <c r="BK156" s="451"/>
      <c r="BL156" s="451"/>
      <c r="BM156" s="451"/>
      <c r="BN156" s="451"/>
      <c r="BO156" s="451"/>
      <c r="BP156" s="451"/>
      <c r="BQ156" s="451"/>
      <c r="BR156" s="451"/>
      <c r="BS156" s="451"/>
      <c r="BT156" s="451"/>
      <c r="BU156" s="451"/>
      <c r="BV156" s="451"/>
      <c r="BW156" s="451"/>
      <c r="BX156" s="451"/>
      <c r="BY156" s="451"/>
      <c r="BZ156" s="451"/>
      <c r="CA156" s="451"/>
      <c r="CB156" s="451"/>
      <c r="CC156" s="451"/>
      <c r="CD156" s="451"/>
      <c r="CE156" s="451"/>
      <c r="CF156" s="451"/>
      <c r="CG156" s="451"/>
      <c r="CH156" s="451"/>
      <c r="CI156" s="451"/>
      <c r="CJ156" s="451"/>
      <c r="CK156" s="451"/>
      <c r="CL156" s="451"/>
      <c r="CM156" s="451"/>
      <c r="CN156" s="451"/>
      <c r="CO156" s="451"/>
      <c r="CP156" s="451"/>
      <c r="CQ156" s="451"/>
      <c r="CR156" s="451"/>
      <c r="CS156" s="451"/>
      <c r="CT156" s="451"/>
      <c r="CU156" s="451"/>
      <c r="CV156" s="451"/>
      <c r="CW156" s="451"/>
      <c r="CX156" s="451"/>
      <c r="CY156" s="451"/>
      <c r="CZ156" s="451"/>
      <c r="DA156" s="451"/>
    </row>
    <row r="157" spans="1:105" s="23" customFormat="1" ht="15" customHeight="1" hidden="1">
      <c r="A157" s="452"/>
      <c r="B157" s="452"/>
      <c r="C157" s="452"/>
      <c r="D157" s="452"/>
      <c r="E157" s="452"/>
      <c r="F157" s="452"/>
      <c r="G157" s="452"/>
      <c r="H157" s="454"/>
      <c r="I157" s="454"/>
      <c r="J157" s="454"/>
      <c r="K157" s="454"/>
      <c r="L157" s="454"/>
      <c r="M157" s="454"/>
      <c r="N157" s="454"/>
      <c r="O157" s="454"/>
      <c r="P157" s="454"/>
      <c r="Q157" s="454"/>
      <c r="R157" s="454"/>
      <c r="S157" s="454"/>
      <c r="T157" s="454"/>
      <c r="U157" s="454"/>
      <c r="V157" s="454"/>
      <c r="W157" s="454"/>
      <c r="X157" s="454"/>
      <c r="Y157" s="454"/>
      <c r="Z157" s="454"/>
      <c r="AA157" s="454"/>
      <c r="AB157" s="454"/>
      <c r="AC157" s="454"/>
      <c r="AD157" s="454"/>
      <c r="AE157" s="454"/>
      <c r="AF157" s="454"/>
      <c r="AG157" s="454"/>
      <c r="AH157" s="454"/>
      <c r="AI157" s="454"/>
      <c r="AJ157" s="454"/>
      <c r="AK157" s="454"/>
      <c r="AL157" s="454"/>
      <c r="AM157" s="454"/>
      <c r="AN157" s="454"/>
      <c r="AO157" s="454"/>
      <c r="AP157" s="454"/>
      <c r="AQ157" s="454"/>
      <c r="AR157" s="454"/>
      <c r="AS157" s="454"/>
      <c r="AT157" s="454"/>
      <c r="AU157" s="454"/>
      <c r="AV157" s="454"/>
      <c r="AW157" s="454"/>
      <c r="AX157" s="454"/>
      <c r="AY157" s="454"/>
      <c r="AZ157" s="454"/>
      <c r="BA157" s="454"/>
      <c r="BB157" s="454"/>
      <c r="BC157" s="454"/>
      <c r="BD157" s="451"/>
      <c r="BE157" s="451"/>
      <c r="BF157" s="451"/>
      <c r="BG157" s="451"/>
      <c r="BH157" s="451"/>
      <c r="BI157" s="451"/>
      <c r="BJ157" s="451"/>
      <c r="BK157" s="451"/>
      <c r="BL157" s="451"/>
      <c r="BM157" s="451"/>
      <c r="BN157" s="451"/>
      <c r="BO157" s="451"/>
      <c r="BP157" s="451"/>
      <c r="BQ157" s="451"/>
      <c r="BR157" s="451"/>
      <c r="BS157" s="451"/>
      <c r="BT157" s="451"/>
      <c r="BU157" s="451"/>
      <c r="BV157" s="451"/>
      <c r="BW157" s="451"/>
      <c r="BX157" s="451"/>
      <c r="BY157" s="451"/>
      <c r="BZ157" s="451"/>
      <c r="CA157" s="451"/>
      <c r="CB157" s="451"/>
      <c r="CC157" s="451"/>
      <c r="CD157" s="451"/>
      <c r="CE157" s="451"/>
      <c r="CF157" s="451"/>
      <c r="CG157" s="451"/>
      <c r="CH157" s="451"/>
      <c r="CI157" s="451"/>
      <c r="CJ157" s="451"/>
      <c r="CK157" s="451"/>
      <c r="CL157" s="451"/>
      <c r="CM157" s="451"/>
      <c r="CN157" s="451"/>
      <c r="CO157" s="451"/>
      <c r="CP157" s="451"/>
      <c r="CQ157" s="451"/>
      <c r="CR157" s="451"/>
      <c r="CS157" s="451"/>
      <c r="CT157" s="451"/>
      <c r="CU157" s="451"/>
      <c r="CV157" s="451"/>
      <c r="CW157" s="451"/>
      <c r="CX157" s="451"/>
      <c r="CY157" s="451"/>
      <c r="CZ157" s="451"/>
      <c r="DA157" s="451"/>
    </row>
    <row r="158" spans="1:105" s="23" customFormat="1" ht="15" customHeight="1" hidden="1">
      <c r="A158" s="452"/>
      <c r="B158" s="452"/>
      <c r="C158" s="452"/>
      <c r="D158" s="452"/>
      <c r="E158" s="452"/>
      <c r="F158" s="452"/>
      <c r="G158" s="452"/>
      <c r="H158" s="454"/>
      <c r="I158" s="454"/>
      <c r="J158" s="454"/>
      <c r="K158" s="454"/>
      <c r="L158" s="454"/>
      <c r="M158" s="454"/>
      <c r="N158" s="454"/>
      <c r="O158" s="454"/>
      <c r="P158" s="454"/>
      <c r="Q158" s="454"/>
      <c r="R158" s="454"/>
      <c r="S158" s="454"/>
      <c r="T158" s="454"/>
      <c r="U158" s="454"/>
      <c r="V158" s="454"/>
      <c r="W158" s="454"/>
      <c r="X158" s="454"/>
      <c r="Y158" s="454"/>
      <c r="Z158" s="454"/>
      <c r="AA158" s="454"/>
      <c r="AB158" s="454"/>
      <c r="AC158" s="454"/>
      <c r="AD158" s="454"/>
      <c r="AE158" s="454"/>
      <c r="AF158" s="454"/>
      <c r="AG158" s="454"/>
      <c r="AH158" s="454"/>
      <c r="AI158" s="454"/>
      <c r="AJ158" s="454"/>
      <c r="AK158" s="454"/>
      <c r="AL158" s="454"/>
      <c r="AM158" s="454"/>
      <c r="AN158" s="454"/>
      <c r="AO158" s="454"/>
      <c r="AP158" s="454"/>
      <c r="AQ158" s="454"/>
      <c r="AR158" s="454"/>
      <c r="AS158" s="454"/>
      <c r="AT158" s="454"/>
      <c r="AU158" s="454"/>
      <c r="AV158" s="454"/>
      <c r="AW158" s="454"/>
      <c r="AX158" s="454"/>
      <c r="AY158" s="454"/>
      <c r="AZ158" s="454"/>
      <c r="BA158" s="454"/>
      <c r="BB158" s="454"/>
      <c r="BC158" s="454"/>
      <c r="BD158" s="451"/>
      <c r="BE158" s="451"/>
      <c r="BF158" s="451"/>
      <c r="BG158" s="451"/>
      <c r="BH158" s="451"/>
      <c r="BI158" s="451"/>
      <c r="BJ158" s="451"/>
      <c r="BK158" s="451"/>
      <c r="BL158" s="451"/>
      <c r="BM158" s="451"/>
      <c r="BN158" s="451"/>
      <c r="BO158" s="451"/>
      <c r="BP158" s="451"/>
      <c r="BQ158" s="451"/>
      <c r="BR158" s="451"/>
      <c r="BS158" s="451"/>
      <c r="BT158" s="451"/>
      <c r="BU158" s="451"/>
      <c r="BV158" s="451"/>
      <c r="BW158" s="451"/>
      <c r="BX158" s="451"/>
      <c r="BY158" s="451"/>
      <c r="BZ158" s="451"/>
      <c r="CA158" s="451"/>
      <c r="CB158" s="451"/>
      <c r="CC158" s="451"/>
      <c r="CD158" s="451"/>
      <c r="CE158" s="451"/>
      <c r="CF158" s="451"/>
      <c r="CG158" s="451"/>
      <c r="CH158" s="451"/>
      <c r="CI158" s="451"/>
      <c r="CJ158" s="451"/>
      <c r="CK158" s="451"/>
      <c r="CL158" s="451"/>
      <c r="CM158" s="451"/>
      <c r="CN158" s="451"/>
      <c r="CO158" s="451"/>
      <c r="CP158" s="451"/>
      <c r="CQ158" s="451"/>
      <c r="CR158" s="451"/>
      <c r="CS158" s="451"/>
      <c r="CT158" s="451"/>
      <c r="CU158" s="451"/>
      <c r="CV158" s="451"/>
      <c r="CW158" s="451"/>
      <c r="CX158" s="451"/>
      <c r="CY158" s="451"/>
      <c r="CZ158" s="451"/>
      <c r="DA158" s="451"/>
    </row>
    <row r="159" spans="1:105" s="23" customFormat="1" ht="15" customHeight="1" hidden="1">
      <c r="A159" s="452"/>
      <c r="B159" s="452"/>
      <c r="C159" s="452"/>
      <c r="D159" s="452"/>
      <c r="E159" s="452"/>
      <c r="F159" s="452"/>
      <c r="G159" s="452"/>
      <c r="H159" s="454"/>
      <c r="I159" s="454"/>
      <c r="J159" s="454"/>
      <c r="K159" s="454"/>
      <c r="L159" s="454"/>
      <c r="M159" s="454"/>
      <c r="N159" s="454"/>
      <c r="O159" s="454"/>
      <c r="P159" s="454"/>
      <c r="Q159" s="454"/>
      <c r="R159" s="454"/>
      <c r="S159" s="454"/>
      <c r="T159" s="454"/>
      <c r="U159" s="454"/>
      <c r="V159" s="454"/>
      <c r="W159" s="454"/>
      <c r="X159" s="454"/>
      <c r="Y159" s="454"/>
      <c r="Z159" s="454"/>
      <c r="AA159" s="454"/>
      <c r="AB159" s="454"/>
      <c r="AC159" s="454"/>
      <c r="AD159" s="454"/>
      <c r="AE159" s="454"/>
      <c r="AF159" s="454"/>
      <c r="AG159" s="454"/>
      <c r="AH159" s="454"/>
      <c r="AI159" s="454"/>
      <c r="AJ159" s="454"/>
      <c r="AK159" s="454"/>
      <c r="AL159" s="454"/>
      <c r="AM159" s="454"/>
      <c r="AN159" s="454"/>
      <c r="AO159" s="454"/>
      <c r="AP159" s="454"/>
      <c r="AQ159" s="454"/>
      <c r="AR159" s="454"/>
      <c r="AS159" s="454"/>
      <c r="AT159" s="454"/>
      <c r="AU159" s="454"/>
      <c r="AV159" s="454"/>
      <c r="AW159" s="454"/>
      <c r="AX159" s="454"/>
      <c r="AY159" s="454"/>
      <c r="AZ159" s="454"/>
      <c r="BA159" s="454"/>
      <c r="BB159" s="454"/>
      <c r="BC159" s="454"/>
      <c r="BD159" s="451"/>
      <c r="BE159" s="451"/>
      <c r="BF159" s="451"/>
      <c r="BG159" s="451"/>
      <c r="BH159" s="451"/>
      <c r="BI159" s="451"/>
      <c r="BJ159" s="451"/>
      <c r="BK159" s="451"/>
      <c r="BL159" s="451"/>
      <c r="BM159" s="451"/>
      <c r="BN159" s="451"/>
      <c r="BO159" s="451"/>
      <c r="BP159" s="451"/>
      <c r="BQ159" s="451"/>
      <c r="BR159" s="451"/>
      <c r="BS159" s="451"/>
      <c r="BT159" s="451"/>
      <c r="BU159" s="451"/>
      <c r="BV159" s="451"/>
      <c r="BW159" s="451"/>
      <c r="BX159" s="451"/>
      <c r="BY159" s="451"/>
      <c r="BZ159" s="451"/>
      <c r="CA159" s="451"/>
      <c r="CB159" s="451"/>
      <c r="CC159" s="451"/>
      <c r="CD159" s="451"/>
      <c r="CE159" s="451"/>
      <c r="CF159" s="451"/>
      <c r="CG159" s="451"/>
      <c r="CH159" s="451"/>
      <c r="CI159" s="451"/>
      <c r="CJ159" s="451"/>
      <c r="CK159" s="451"/>
      <c r="CL159" s="451"/>
      <c r="CM159" s="451"/>
      <c r="CN159" s="451"/>
      <c r="CO159" s="451"/>
      <c r="CP159" s="451"/>
      <c r="CQ159" s="451"/>
      <c r="CR159" s="451"/>
      <c r="CS159" s="451"/>
      <c r="CT159" s="451"/>
      <c r="CU159" s="451"/>
      <c r="CV159" s="451"/>
      <c r="CW159" s="451"/>
      <c r="CX159" s="451"/>
      <c r="CY159" s="451"/>
      <c r="CZ159" s="451"/>
      <c r="DA159" s="451"/>
    </row>
    <row r="160" spans="1:105" s="23" customFormat="1" ht="15" customHeight="1">
      <c r="A160" s="468" t="s">
        <v>10</v>
      </c>
      <c r="B160" s="469"/>
      <c r="C160" s="469"/>
      <c r="D160" s="469"/>
      <c r="E160" s="469"/>
      <c r="F160" s="469"/>
      <c r="G160" s="470"/>
      <c r="H160" s="439" t="s">
        <v>475</v>
      </c>
      <c r="I160" s="440"/>
      <c r="J160" s="440"/>
      <c r="K160" s="440"/>
      <c r="L160" s="440"/>
      <c r="M160" s="440"/>
      <c r="N160" s="440"/>
      <c r="O160" s="440"/>
      <c r="P160" s="440"/>
      <c r="Q160" s="440"/>
      <c r="R160" s="440"/>
      <c r="S160" s="440"/>
      <c r="T160" s="440"/>
      <c r="U160" s="440"/>
      <c r="V160" s="440"/>
      <c r="W160" s="440"/>
      <c r="X160" s="440"/>
      <c r="Y160" s="440"/>
      <c r="Z160" s="440"/>
      <c r="AA160" s="440"/>
      <c r="AB160" s="440"/>
      <c r="AC160" s="440"/>
      <c r="AD160" s="440"/>
      <c r="AE160" s="440"/>
      <c r="AF160" s="440"/>
      <c r="AG160" s="440"/>
      <c r="AH160" s="440"/>
      <c r="AI160" s="440"/>
      <c r="AJ160" s="440"/>
      <c r="AK160" s="440"/>
      <c r="AL160" s="440"/>
      <c r="AM160" s="440"/>
      <c r="AN160" s="440"/>
      <c r="AO160" s="440"/>
      <c r="AP160" s="440"/>
      <c r="AQ160" s="440"/>
      <c r="AR160" s="440"/>
      <c r="AS160" s="440"/>
      <c r="AT160" s="440"/>
      <c r="AU160" s="440"/>
      <c r="AV160" s="440"/>
      <c r="AW160" s="440"/>
      <c r="AX160" s="440"/>
      <c r="AY160" s="440"/>
      <c r="AZ160" s="440"/>
      <c r="BA160" s="440"/>
      <c r="BB160" s="440"/>
      <c r="BC160" s="441"/>
      <c r="BD160" s="436">
        <v>1</v>
      </c>
      <c r="BE160" s="437"/>
      <c r="BF160" s="437"/>
      <c r="BG160" s="437"/>
      <c r="BH160" s="437"/>
      <c r="BI160" s="437"/>
      <c r="BJ160" s="437"/>
      <c r="BK160" s="437"/>
      <c r="BL160" s="437"/>
      <c r="BM160" s="437"/>
      <c r="BN160" s="437"/>
      <c r="BO160" s="437"/>
      <c r="BP160" s="437"/>
      <c r="BQ160" s="437"/>
      <c r="BR160" s="437"/>
      <c r="BS160" s="438"/>
      <c r="BT160" s="436">
        <v>3144</v>
      </c>
      <c r="BU160" s="437"/>
      <c r="BV160" s="437"/>
      <c r="BW160" s="437"/>
      <c r="BX160" s="437"/>
      <c r="BY160" s="437"/>
      <c r="BZ160" s="437"/>
      <c r="CA160" s="437"/>
      <c r="CB160" s="437"/>
      <c r="CC160" s="437"/>
      <c r="CD160" s="437"/>
      <c r="CE160" s="437"/>
      <c r="CF160" s="437"/>
      <c r="CG160" s="437"/>
      <c r="CH160" s="437"/>
      <c r="CI160" s="438"/>
      <c r="CJ160" s="436">
        <v>3144</v>
      </c>
      <c r="CK160" s="437"/>
      <c r="CL160" s="437"/>
      <c r="CM160" s="437"/>
      <c r="CN160" s="437"/>
      <c r="CO160" s="437"/>
      <c r="CP160" s="437"/>
      <c r="CQ160" s="437"/>
      <c r="CR160" s="437"/>
      <c r="CS160" s="437"/>
      <c r="CT160" s="437"/>
      <c r="CU160" s="437"/>
      <c r="CV160" s="437"/>
      <c r="CW160" s="437"/>
      <c r="CX160" s="437"/>
      <c r="CY160" s="437"/>
      <c r="CZ160" s="437"/>
      <c r="DA160" s="438"/>
    </row>
    <row r="161" spans="1:105" s="23" customFormat="1" ht="15" customHeight="1">
      <c r="A161" s="468" t="s">
        <v>11</v>
      </c>
      <c r="B161" s="469"/>
      <c r="C161" s="469"/>
      <c r="D161" s="469"/>
      <c r="E161" s="469"/>
      <c r="F161" s="469"/>
      <c r="G161" s="470"/>
      <c r="H161" s="439" t="s">
        <v>476</v>
      </c>
      <c r="I161" s="440"/>
      <c r="J161" s="440"/>
      <c r="K161" s="440"/>
      <c r="L161" s="440"/>
      <c r="M161" s="440"/>
      <c r="N161" s="440"/>
      <c r="O161" s="440"/>
      <c r="P161" s="440"/>
      <c r="Q161" s="440"/>
      <c r="R161" s="440"/>
      <c r="S161" s="440"/>
      <c r="T161" s="440"/>
      <c r="U161" s="440"/>
      <c r="V161" s="440"/>
      <c r="W161" s="440"/>
      <c r="X161" s="440"/>
      <c r="Y161" s="440"/>
      <c r="Z161" s="440"/>
      <c r="AA161" s="440"/>
      <c r="AB161" s="440"/>
      <c r="AC161" s="440"/>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0"/>
      <c r="AY161" s="440"/>
      <c r="AZ161" s="440"/>
      <c r="BA161" s="440"/>
      <c r="BB161" s="440"/>
      <c r="BC161" s="441"/>
      <c r="BD161" s="436">
        <v>1</v>
      </c>
      <c r="BE161" s="437"/>
      <c r="BF161" s="437"/>
      <c r="BG161" s="437"/>
      <c r="BH161" s="437"/>
      <c r="BI161" s="437"/>
      <c r="BJ161" s="437"/>
      <c r="BK161" s="437"/>
      <c r="BL161" s="437"/>
      <c r="BM161" s="437"/>
      <c r="BN161" s="437"/>
      <c r="BO161" s="437"/>
      <c r="BP161" s="437"/>
      <c r="BQ161" s="437"/>
      <c r="BR161" s="437"/>
      <c r="BS161" s="438"/>
      <c r="BT161" s="436">
        <v>6856</v>
      </c>
      <c r="BU161" s="437"/>
      <c r="BV161" s="437"/>
      <c r="BW161" s="437"/>
      <c r="BX161" s="437"/>
      <c r="BY161" s="437"/>
      <c r="BZ161" s="437"/>
      <c r="CA161" s="437"/>
      <c r="CB161" s="437"/>
      <c r="CC161" s="437"/>
      <c r="CD161" s="437"/>
      <c r="CE161" s="437"/>
      <c r="CF161" s="437"/>
      <c r="CG161" s="437"/>
      <c r="CH161" s="437"/>
      <c r="CI161" s="438"/>
      <c r="CJ161" s="436">
        <v>6856</v>
      </c>
      <c r="CK161" s="437"/>
      <c r="CL161" s="437"/>
      <c r="CM161" s="437"/>
      <c r="CN161" s="437"/>
      <c r="CO161" s="437"/>
      <c r="CP161" s="437"/>
      <c r="CQ161" s="437"/>
      <c r="CR161" s="437"/>
      <c r="CS161" s="437"/>
      <c r="CT161" s="437"/>
      <c r="CU161" s="437"/>
      <c r="CV161" s="437"/>
      <c r="CW161" s="437"/>
      <c r="CX161" s="437"/>
      <c r="CY161" s="437"/>
      <c r="CZ161" s="437"/>
      <c r="DA161" s="438"/>
    </row>
    <row r="162" spans="1:105" s="23" customFormat="1" ht="15" customHeight="1">
      <c r="A162" s="468" t="s">
        <v>12</v>
      </c>
      <c r="B162" s="469"/>
      <c r="C162" s="469"/>
      <c r="D162" s="469"/>
      <c r="E162" s="469"/>
      <c r="F162" s="469"/>
      <c r="G162" s="470"/>
      <c r="H162" s="471" t="s">
        <v>477</v>
      </c>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2"/>
      <c r="AL162" s="472"/>
      <c r="AM162" s="472"/>
      <c r="AN162" s="472"/>
      <c r="AO162" s="472"/>
      <c r="AP162" s="472"/>
      <c r="AQ162" s="472"/>
      <c r="AR162" s="472"/>
      <c r="AS162" s="472"/>
      <c r="AT162" s="472"/>
      <c r="AU162" s="472"/>
      <c r="AV162" s="472"/>
      <c r="AW162" s="472"/>
      <c r="AX162" s="472"/>
      <c r="AY162" s="472"/>
      <c r="AZ162" s="472"/>
      <c r="BA162" s="472"/>
      <c r="BB162" s="472"/>
      <c r="BC162" s="473"/>
      <c r="BD162" s="436">
        <v>10000</v>
      </c>
      <c r="BE162" s="437"/>
      <c r="BF162" s="437"/>
      <c r="BG162" s="437"/>
      <c r="BH162" s="437"/>
      <c r="BI162" s="437"/>
      <c r="BJ162" s="437"/>
      <c r="BK162" s="437"/>
      <c r="BL162" s="437"/>
      <c r="BM162" s="437"/>
      <c r="BN162" s="437"/>
      <c r="BO162" s="437"/>
      <c r="BP162" s="437"/>
      <c r="BQ162" s="437"/>
      <c r="BR162" s="437"/>
      <c r="BS162" s="438"/>
      <c r="BT162" s="436">
        <v>79.9</v>
      </c>
      <c r="BU162" s="437"/>
      <c r="BV162" s="437"/>
      <c r="BW162" s="437"/>
      <c r="BX162" s="437"/>
      <c r="BY162" s="437"/>
      <c r="BZ162" s="437"/>
      <c r="CA162" s="437"/>
      <c r="CB162" s="437"/>
      <c r="CC162" s="437"/>
      <c r="CD162" s="437"/>
      <c r="CE162" s="437"/>
      <c r="CF162" s="437"/>
      <c r="CG162" s="437"/>
      <c r="CH162" s="437"/>
      <c r="CI162" s="438"/>
      <c r="CJ162" s="436">
        <f>BD162*BT162</f>
        <v>799000</v>
      </c>
      <c r="CK162" s="437"/>
      <c r="CL162" s="437"/>
      <c r="CM162" s="437"/>
      <c r="CN162" s="437"/>
      <c r="CO162" s="437"/>
      <c r="CP162" s="437"/>
      <c r="CQ162" s="437"/>
      <c r="CR162" s="437"/>
      <c r="CS162" s="437"/>
      <c r="CT162" s="437"/>
      <c r="CU162" s="437"/>
      <c r="CV162" s="437"/>
      <c r="CW162" s="437"/>
      <c r="CX162" s="437"/>
      <c r="CY162" s="437"/>
      <c r="CZ162" s="437"/>
      <c r="DA162" s="438"/>
    </row>
    <row r="163" spans="1:105" s="23" customFormat="1" ht="15" customHeight="1">
      <c r="A163" s="468" t="s">
        <v>13</v>
      </c>
      <c r="B163" s="469"/>
      <c r="C163" s="469"/>
      <c r="D163" s="469"/>
      <c r="E163" s="469"/>
      <c r="F163" s="469"/>
      <c r="G163" s="470"/>
      <c r="H163" s="439" t="s">
        <v>478</v>
      </c>
      <c r="I163" s="440"/>
      <c r="J163" s="440"/>
      <c r="K163" s="440"/>
      <c r="L163" s="440"/>
      <c r="M163" s="440"/>
      <c r="N163" s="440"/>
      <c r="O163" s="440"/>
      <c r="P163" s="440"/>
      <c r="Q163" s="440"/>
      <c r="R163" s="440"/>
      <c r="S163" s="440"/>
      <c r="T163" s="440"/>
      <c r="U163" s="440"/>
      <c r="V163" s="440"/>
      <c r="W163" s="440"/>
      <c r="X163" s="440"/>
      <c r="Y163" s="440"/>
      <c r="Z163" s="440"/>
      <c r="AA163" s="440"/>
      <c r="AB163" s="440"/>
      <c r="AC163" s="440"/>
      <c r="AD163" s="440"/>
      <c r="AE163" s="440"/>
      <c r="AF163" s="440"/>
      <c r="AG163" s="440"/>
      <c r="AH163" s="440"/>
      <c r="AI163" s="440"/>
      <c r="AJ163" s="440"/>
      <c r="AK163" s="440"/>
      <c r="AL163" s="440"/>
      <c r="AM163" s="440"/>
      <c r="AN163" s="440"/>
      <c r="AO163" s="440"/>
      <c r="AP163" s="440"/>
      <c r="AQ163" s="440"/>
      <c r="AR163" s="440"/>
      <c r="AS163" s="440"/>
      <c r="AT163" s="440"/>
      <c r="AU163" s="440"/>
      <c r="AV163" s="440"/>
      <c r="AW163" s="440"/>
      <c r="AX163" s="440"/>
      <c r="AY163" s="440"/>
      <c r="AZ163" s="440"/>
      <c r="BA163" s="440"/>
      <c r="BB163" s="440"/>
      <c r="BC163" s="441"/>
      <c r="BD163" s="436">
        <v>150</v>
      </c>
      <c r="BE163" s="474"/>
      <c r="BF163" s="474"/>
      <c r="BG163" s="474"/>
      <c r="BH163" s="474"/>
      <c r="BI163" s="474"/>
      <c r="BJ163" s="474"/>
      <c r="BK163" s="474"/>
      <c r="BL163" s="474"/>
      <c r="BM163" s="474"/>
      <c r="BN163" s="474"/>
      <c r="BO163" s="474"/>
      <c r="BP163" s="474"/>
      <c r="BQ163" s="474"/>
      <c r="BR163" s="474"/>
      <c r="BS163" s="475"/>
      <c r="BT163" s="436">
        <v>126.82</v>
      </c>
      <c r="BU163" s="437"/>
      <c r="BV163" s="437"/>
      <c r="BW163" s="437"/>
      <c r="BX163" s="437"/>
      <c r="BY163" s="437"/>
      <c r="BZ163" s="437"/>
      <c r="CA163" s="437"/>
      <c r="CB163" s="437"/>
      <c r="CC163" s="437"/>
      <c r="CD163" s="437"/>
      <c r="CE163" s="437"/>
      <c r="CF163" s="437"/>
      <c r="CG163" s="437"/>
      <c r="CH163" s="437"/>
      <c r="CI163" s="438"/>
      <c r="CJ163" s="436">
        <f>BD163*BT163</f>
        <v>19023</v>
      </c>
      <c r="CK163" s="437"/>
      <c r="CL163" s="437"/>
      <c r="CM163" s="437"/>
      <c r="CN163" s="437"/>
      <c r="CO163" s="437"/>
      <c r="CP163" s="437"/>
      <c r="CQ163" s="437"/>
      <c r="CR163" s="437"/>
      <c r="CS163" s="437"/>
      <c r="CT163" s="437"/>
      <c r="CU163" s="437"/>
      <c r="CV163" s="437"/>
      <c r="CW163" s="437"/>
      <c r="CX163" s="437"/>
      <c r="CY163" s="437"/>
      <c r="CZ163" s="437"/>
      <c r="DA163" s="438"/>
    </row>
    <row r="164" spans="1:105" s="23" customFormat="1" ht="15" customHeight="1">
      <c r="A164" s="468" t="s">
        <v>14</v>
      </c>
      <c r="B164" s="469"/>
      <c r="C164" s="469"/>
      <c r="D164" s="469"/>
      <c r="E164" s="469"/>
      <c r="F164" s="469"/>
      <c r="G164" s="470"/>
      <c r="H164" s="439" t="s">
        <v>479</v>
      </c>
      <c r="I164" s="440"/>
      <c r="J164" s="440"/>
      <c r="K164" s="440"/>
      <c r="L164" s="440"/>
      <c r="M164" s="440"/>
      <c r="N164" s="440"/>
      <c r="O164" s="440"/>
      <c r="P164" s="440"/>
      <c r="Q164" s="440"/>
      <c r="R164" s="440"/>
      <c r="S164" s="440"/>
      <c r="T164" s="440"/>
      <c r="U164" s="440"/>
      <c r="V164" s="440"/>
      <c r="W164" s="440"/>
      <c r="X164" s="440"/>
      <c r="Y164" s="440"/>
      <c r="Z164" s="440"/>
      <c r="AA164" s="440"/>
      <c r="AB164" s="440"/>
      <c r="AC164" s="440"/>
      <c r="AD164" s="440"/>
      <c r="AE164" s="440"/>
      <c r="AF164" s="440"/>
      <c r="AG164" s="440"/>
      <c r="AH164" s="440"/>
      <c r="AI164" s="440"/>
      <c r="AJ164" s="440"/>
      <c r="AK164" s="440"/>
      <c r="AL164" s="440"/>
      <c r="AM164" s="440"/>
      <c r="AN164" s="440"/>
      <c r="AO164" s="440"/>
      <c r="AP164" s="440"/>
      <c r="AQ164" s="440"/>
      <c r="AR164" s="440"/>
      <c r="AS164" s="440"/>
      <c r="AT164" s="440"/>
      <c r="AU164" s="440"/>
      <c r="AV164" s="440"/>
      <c r="AW164" s="440"/>
      <c r="AX164" s="440"/>
      <c r="AY164" s="440"/>
      <c r="AZ164" s="440"/>
      <c r="BA164" s="440"/>
      <c r="BB164" s="440"/>
      <c r="BC164" s="441"/>
      <c r="BD164" s="436">
        <v>4</v>
      </c>
      <c r="BE164" s="437"/>
      <c r="BF164" s="437"/>
      <c r="BG164" s="437"/>
      <c r="BH164" s="437"/>
      <c r="BI164" s="437"/>
      <c r="BJ164" s="437"/>
      <c r="BK164" s="437"/>
      <c r="BL164" s="437"/>
      <c r="BM164" s="437"/>
      <c r="BN164" s="437"/>
      <c r="BO164" s="437"/>
      <c r="BP164" s="437"/>
      <c r="BQ164" s="437"/>
      <c r="BR164" s="437"/>
      <c r="BS164" s="438"/>
      <c r="BT164" s="436">
        <v>3043.5</v>
      </c>
      <c r="BU164" s="437"/>
      <c r="BV164" s="437"/>
      <c r="BW164" s="437"/>
      <c r="BX164" s="437"/>
      <c r="BY164" s="437"/>
      <c r="BZ164" s="437"/>
      <c r="CA164" s="437"/>
      <c r="CB164" s="437"/>
      <c r="CC164" s="437"/>
      <c r="CD164" s="437"/>
      <c r="CE164" s="437"/>
      <c r="CF164" s="437"/>
      <c r="CG164" s="437"/>
      <c r="CH164" s="437"/>
      <c r="CI164" s="438"/>
      <c r="CJ164" s="436">
        <v>12174</v>
      </c>
      <c r="CK164" s="437"/>
      <c r="CL164" s="437"/>
      <c r="CM164" s="437"/>
      <c r="CN164" s="437"/>
      <c r="CO164" s="437"/>
      <c r="CP164" s="437"/>
      <c r="CQ164" s="437"/>
      <c r="CR164" s="437"/>
      <c r="CS164" s="437"/>
      <c r="CT164" s="437"/>
      <c r="CU164" s="437"/>
      <c r="CV164" s="437"/>
      <c r="CW164" s="437"/>
      <c r="CX164" s="437"/>
      <c r="CY164" s="437"/>
      <c r="CZ164" s="437"/>
      <c r="DA164" s="438"/>
    </row>
    <row r="165" spans="1:105" s="23" customFormat="1" ht="15" customHeight="1">
      <c r="A165" s="468" t="s">
        <v>15</v>
      </c>
      <c r="B165" s="469"/>
      <c r="C165" s="469"/>
      <c r="D165" s="469"/>
      <c r="E165" s="469"/>
      <c r="F165" s="469"/>
      <c r="G165" s="470"/>
      <c r="H165" s="439" t="s">
        <v>480</v>
      </c>
      <c r="I165" s="440"/>
      <c r="J165" s="440"/>
      <c r="K165" s="440"/>
      <c r="L165" s="440"/>
      <c r="M165" s="440"/>
      <c r="N165" s="440"/>
      <c r="O165" s="440"/>
      <c r="P165" s="440"/>
      <c r="Q165" s="440"/>
      <c r="R165" s="440"/>
      <c r="S165" s="440"/>
      <c r="T165" s="440"/>
      <c r="U165" s="440"/>
      <c r="V165" s="440"/>
      <c r="W165" s="440"/>
      <c r="X165" s="440"/>
      <c r="Y165" s="440"/>
      <c r="Z165" s="440"/>
      <c r="AA165" s="440"/>
      <c r="AB165" s="440"/>
      <c r="AC165" s="440"/>
      <c r="AD165" s="440"/>
      <c r="AE165" s="440"/>
      <c r="AF165" s="440"/>
      <c r="AG165" s="440"/>
      <c r="AH165" s="440"/>
      <c r="AI165" s="440"/>
      <c r="AJ165" s="440"/>
      <c r="AK165" s="440"/>
      <c r="AL165" s="440"/>
      <c r="AM165" s="440"/>
      <c r="AN165" s="440"/>
      <c r="AO165" s="440"/>
      <c r="AP165" s="440"/>
      <c r="AQ165" s="440"/>
      <c r="AR165" s="440"/>
      <c r="AS165" s="440"/>
      <c r="AT165" s="440"/>
      <c r="AU165" s="440"/>
      <c r="AV165" s="440"/>
      <c r="AW165" s="440"/>
      <c r="AX165" s="440"/>
      <c r="AY165" s="440"/>
      <c r="AZ165" s="440"/>
      <c r="BA165" s="440"/>
      <c r="BB165" s="440"/>
      <c r="BC165" s="441"/>
      <c r="BD165" s="436">
        <v>120</v>
      </c>
      <c r="BE165" s="437"/>
      <c r="BF165" s="437"/>
      <c r="BG165" s="437"/>
      <c r="BH165" s="437"/>
      <c r="BI165" s="437"/>
      <c r="BJ165" s="437"/>
      <c r="BK165" s="437"/>
      <c r="BL165" s="437"/>
      <c r="BM165" s="437"/>
      <c r="BN165" s="437"/>
      <c r="BO165" s="437"/>
      <c r="BP165" s="437"/>
      <c r="BQ165" s="437"/>
      <c r="BR165" s="437"/>
      <c r="BS165" s="438"/>
      <c r="BT165" s="436">
        <v>100</v>
      </c>
      <c r="BU165" s="437"/>
      <c r="BV165" s="437"/>
      <c r="BW165" s="437"/>
      <c r="BX165" s="437"/>
      <c r="BY165" s="437"/>
      <c r="BZ165" s="437"/>
      <c r="CA165" s="437"/>
      <c r="CB165" s="437"/>
      <c r="CC165" s="437"/>
      <c r="CD165" s="437"/>
      <c r="CE165" s="437"/>
      <c r="CF165" s="437"/>
      <c r="CG165" s="437"/>
      <c r="CH165" s="437"/>
      <c r="CI165" s="438"/>
      <c r="CJ165" s="436">
        <v>12000</v>
      </c>
      <c r="CK165" s="437"/>
      <c r="CL165" s="437"/>
      <c r="CM165" s="437"/>
      <c r="CN165" s="437"/>
      <c r="CO165" s="437"/>
      <c r="CP165" s="437"/>
      <c r="CQ165" s="437"/>
      <c r="CR165" s="437"/>
      <c r="CS165" s="437"/>
      <c r="CT165" s="437"/>
      <c r="CU165" s="437"/>
      <c r="CV165" s="437"/>
      <c r="CW165" s="437"/>
      <c r="CX165" s="437"/>
      <c r="CY165" s="437"/>
      <c r="CZ165" s="437"/>
      <c r="DA165" s="438"/>
    </row>
    <row r="166" spans="1:105" s="23" customFormat="1" ht="15" customHeight="1">
      <c r="A166" s="452"/>
      <c r="B166" s="452"/>
      <c r="C166" s="452"/>
      <c r="D166" s="452"/>
      <c r="E166" s="452"/>
      <c r="F166" s="452"/>
      <c r="G166" s="452"/>
      <c r="H166" s="466" t="s">
        <v>295</v>
      </c>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6"/>
      <c r="BA166" s="466"/>
      <c r="BB166" s="466"/>
      <c r="BC166" s="467"/>
      <c r="BD166" s="451"/>
      <c r="BE166" s="451"/>
      <c r="BF166" s="451"/>
      <c r="BG166" s="451"/>
      <c r="BH166" s="451"/>
      <c r="BI166" s="451"/>
      <c r="BJ166" s="451"/>
      <c r="BK166" s="451"/>
      <c r="BL166" s="451"/>
      <c r="BM166" s="451"/>
      <c r="BN166" s="451"/>
      <c r="BO166" s="451"/>
      <c r="BP166" s="451"/>
      <c r="BQ166" s="451"/>
      <c r="BR166" s="451"/>
      <c r="BS166" s="451"/>
      <c r="BT166" s="451" t="s">
        <v>46</v>
      </c>
      <c r="BU166" s="451"/>
      <c r="BV166" s="451"/>
      <c r="BW166" s="451"/>
      <c r="BX166" s="451"/>
      <c r="BY166" s="451"/>
      <c r="BZ166" s="451"/>
      <c r="CA166" s="451"/>
      <c r="CB166" s="451"/>
      <c r="CC166" s="451"/>
      <c r="CD166" s="451"/>
      <c r="CE166" s="451"/>
      <c r="CF166" s="451"/>
      <c r="CG166" s="451"/>
      <c r="CH166" s="451"/>
      <c r="CI166" s="451"/>
      <c r="CJ166" s="451">
        <f>CJ160+CJ161+CJ162+CJ163+CJ164+CJ165</f>
        <v>852197</v>
      </c>
      <c r="CK166" s="451"/>
      <c r="CL166" s="451"/>
      <c r="CM166" s="451"/>
      <c r="CN166" s="451"/>
      <c r="CO166" s="451"/>
      <c r="CP166" s="451"/>
      <c r="CQ166" s="451"/>
      <c r="CR166" s="451"/>
      <c r="CS166" s="451"/>
      <c r="CT166" s="451"/>
      <c r="CU166" s="451"/>
      <c r="CV166" s="451"/>
      <c r="CW166" s="451"/>
      <c r="CX166" s="451"/>
      <c r="CY166" s="451"/>
      <c r="CZ166" s="451"/>
      <c r="DA166" s="451"/>
    </row>
    <row r="167" spans="1:105" ht="12" customHeight="1">
      <c r="A167" s="452"/>
      <c r="B167" s="452"/>
      <c r="C167" s="452"/>
      <c r="D167" s="452"/>
      <c r="E167" s="452"/>
      <c r="F167" s="452"/>
      <c r="G167" s="452"/>
      <c r="H167" s="466" t="s">
        <v>511</v>
      </c>
      <c r="I167" s="466"/>
      <c r="J167" s="466"/>
      <c r="K167" s="466"/>
      <c r="L167" s="466"/>
      <c r="M167" s="466"/>
      <c r="N167" s="466"/>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466"/>
      <c r="AK167" s="466"/>
      <c r="AL167" s="466"/>
      <c r="AM167" s="466"/>
      <c r="AN167" s="466"/>
      <c r="AO167" s="466"/>
      <c r="AP167" s="466"/>
      <c r="AQ167" s="466"/>
      <c r="AR167" s="466"/>
      <c r="AS167" s="466"/>
      <c r="AT167" s="466"/>
      <c r="AU167" s="466"/>
      <c r="AV167" s="466"/>
      <c r="AW167" s="466"/>
      <c r="AX167" s="466"/>
      <c r="AY167" s="466"/>
      <c r="AZ167" s="466"/>
      <c r="BA167" s="466"/>
      <c r="BB167" s="466"/>
      <c r="BC167" s="467"/>
      <c r="BD167" s="451"/>
      <c r="BE167" s="451"/>
      <c r="BF167" s="451"/>
      <c r="BG167" s="451"/>
      <c r="BH167" s="451"/>
      <c r="BI167" s="451"/>
      <c r="BJ167" s="451"/>
      <c r="BK167" s="451"/>
      <c r="BL167" s="451"/>
      <c r="BM167" s="451"/>
      <c r="BN167" s="451"/>
      <c r="BO167" s="451"/>
      <c r="BP167" s="451"/>
      <c r="BQ167" s="451"/>
      <c r="BR167" s="451"/>
      <c r="BS167" s="451"/>
      <c r="BT167" s="451" t="s">
        <v>46</v>
      </c>
      <c r="BU167" s="451"/>
      <c r="BV167" s="451"/>
      <c r="BW167" s="451"/>
      <c r="BX167" s="451"/>
      <c r="BY167" s="451"/>
      <c r="BZ167" s="451"/>
      <c r="CA167" s="451"/>
      <c r="CB167" s="451"/>
      <c r="CC167" s="451"/>
      <c r="CD167" s="451"/>
      <c r="CE167" s="451"/>
      <c r="CF167" s="451"/>
      <c r="CG167" s="451"/>
      <c r="CH167" s="451"/>
      <c r="CI167" s="451"/>
      <c r="CJ167" s="451">
        <f>CJ137+CJ150+CJ166</f>
        <v>956246.34</v>
      </c>
      <c r="CK167" s="451"/>
      <c r="CL167" s="451"/>
      <c r="CM167" s="451"/>
      <c r="CN167" s="451"/>
      <c r="CO167" s="451"/>
      <c r="CP167" s="451"/>
      <c r="CQ167" s="451"/>
      <c r="CR167" s="451"/>
      <c r="CS167" s="451"/>
      <c r="CT167" s="451"/>
      <c r="CU167" s="451"/>
      <c r="CV167" s="451"/>
      <c r="CW167" s="451"/>
      <c r="CX167" s="451"/>
      <c r="CY167" s="451"/>
      <c r="CZ167" s="451"/>
      <c r="DA167" s="451"/>
    </row>
  </sheetData>
  <sheetProtection/>
  <mergeCells count="524">
    <mergeCell ref="BT47:CI47"/>
    <mergeCell ref="CJ47:DA47"/>
    <mergeCell ref="CJ48:DA48"/>
    <mergeCell ref="A139:DA139"/>
    <mergeCell ref="CJ133:DA133"/>
    <mergeCell ref="A48:G48"/>
    <mergeCell ref="A137:G137"/>
    <mergeCell ref="H137:BC137"/>
    <mergeCell ref="BD137:BS137"/>
    <mergeCell ref="BT137:CI137"/>
    <mergeCell ref="A141:G141"/>
    <mergeCell ref="H141:BS141"/>
    <mergeCell ref="BT141:CI141"/>
    <mergeCell ref="A142:G142"/>
    <mergeCell ref="H142:BS142"/>
    <mergeCell ref="CJ141:DA141"/>
    <mergeCell ref="CJ142:DA142"/>
    <mergeCell ref="H147:BS147"/>
    <mergeCell ref="BT147:CI147"/>
    <mergeCell ref="CJ147:DA147"/>
    <mergeCell ref="A154:G154"/>
    <mergeCell ref="H154:BC154"/>
    <mergeCell ref="BD154:BS154"/>
    <mergeCell ref="BT154:CI154"/>
    <mergeCell ref="A152:DA152"/>
    <mergeCell ref="H150:BS150"/>
    <mergeCell ref="A150:G150"/>
    <mergeCell ref="BT150:CI150"/>
    <mergeCell ref="CJ155:DA155"/>
    <mergeCell ref="CJ154:DA154"/>
    <mergeCell ref="CJ150:DA150"/>
    <mergeCell ref="A143:G143"/>
    <mergeCell ref="BT143:CI143"/>
    <mergeCell ref="CJ143:DA143"/>
    <mergeCell ref="H143:BS143"/>
    <mergeCell ref="A147:G147"/>
    <mergeCell ref="H145:BS145"/>
    <mergeCell ref="CJ156:DA156"/>
    <mergeCell ref="A155:G155"/>
    <mergeCell ref="H155:BC155"/>
    <mergeCell ref="BD155:BS155"/>
    <mergeCell ref="BT155:CI155"/>
    <mergeCell ref="A156:G156"/>
    <mergeCell ref="H156:BC156"/>
    <mergeCell ref="BD156:BS156"/>
    <mergeCell ref="BT156:CI156"/>
    <mergeCell ref="CJ159:DA159"/>
    <mergeCell ref="A166:G166"/>
    <mergeCell ref="H166:BC166"/>
    <mergeCell ref="BD166:BS166"/>
    <mergeCell ref="BT166:CI166"/>
    <mergeCell ref="CJ166:DA166"/>
    <mergeCell ref="A159:G159"/>
    <mergeCell ref="H159:BC159"/>
    <mergeCell ref="BD159:BS159"/>
    <mergeCell ref="BT159:CI159"/>
    <mergeCell ref="A133:G133"/>
    <mergeCell ref="H133:BC133"/>
    <mergeCell ref="BD133:BS133"/>
    <mergeCell ref="BT133:CI133"/>
    <mergeCell ref="CJ128:DA128"/>
    <mergeCell ref="A129:G129"/>
    <mergeCell ref="H129:BC129"/>
    <mergeCell ref="BD129:BS129"/>
    <mergeCell ref="BT129:CI129"/>
    <mergeCell ref="CJ129:DA129"/>
    <mergeCell ref="A128:G128"/>
    <mergeCell ref="H128:BC128"/>
    <mergeCell ref="BD128:BS128"/>
    <mergeCell ref="BT128:CI128"/>
    <mergeCell ref="A125:DA125"/>
    <mergeCell ref="A127:G127"/>
    <mergeCell ref="H127:BC127"/>
    <mergeCell ref="BD127:BS127"/>
    <mergeCell ref="BT127:CI127"/>
    <mergeCell ref="CJ127:DA127"/>
    <mergeCell ref="CJ122:DA122"/>
    <mergeCell ref="A123:G123"/>
    <mergeCell ref="H123:BC123"/>
    <mergeCell ref="BD123:BS123"/>
    <mergeCell ref="BT123:CI123"/>
    <mergeCell ref="CJ123:DA123"/>
    <mergeCell ref="A122:G122"/>
    <mergeCell ref="H122:BC122"/>
    <mergeCell ref="BD122:BS122"/>
    <mergeCell ref="BT122:CI122"/>
    <mergeCell ref="CJ120:DA120"/>
    <mergeCell ref="A121:G121"/>
    <mergeCell ref="H121:BC121"/>
    <mergeCell ref="BD121:BS121"/>
    <mergeCell ref="BT121:CI121"/>
    <mergeCell ref="CJ121:DA121"/>
    <mergeCell ref="A120:G120"/>
    <mergeCell ref="H120:BC120"/>
    <mergeCell ref="BD120:BS120"/>
    <mergeCell ref="BT120:CI120"/>
    <mergeCell ref="AP115:BE115"/>
    <mergeCell ref="BF115:BU115"/>
    <mergeCell ref="AP114:BE114"/>
    <mergeCell ref="BF114:BU114"/>
    <mergeCell ref="A117:DA117"/>
    <mergeCell ref="A119:G119"/>
    <mergeCell ref="H119:BC119"/>
    <mergeCell ref="BD119:BS119"/>
    <mergeCell ref="BT119:CI119"/>
    <mergeCell ref="CJ119:DA119"/>
    <mergeCell ref="A113:G113"/>
    <mergeCell ref="H113:AO113"/>
    <mergeCell ref="AP113:BE113"/>
    <mergeCell ref="BF113:BU113"/>
    <mergeCell ref="BV115:CK115"/>
    <mergeCell ref="CL115:DA115"/>
    <mergeCell ref="A114:G114"/>
    <mergeCell ref="H114:AO114"/>
    <mergeCell ref="A115:G115"/>
    <mergeCell ref="H115:AO115"/>
    <mergeCell ref="BV114:CK114"/>
    <mergeCell ref="CL114:DA114"/>
    <mergeCell ref="BF112:BU112"/>
    <mergeCell ref="CL111:DA111"/>
    <mergeCell ref="BF111:BU111"/>
    <mergeCell ref="BV111:CK111"/>
    <mergeCell ref="BV113:CK113"/>
    <mergeCell ref="CL113:DA113"/>
    <mergeCell ref="A112:G112"/>
    <mergeCell ref="H112:AO112"/>
    <mergeCell ref="AP112:BE112"/>
    <mergeCell ref="A109:DA109"/>
    <mergeCell ref="A111:G111"/>
    <mergeCell ref="H111:AO111"/>
    <mergeCell ref="AP111:BE111"/>
    <mergeCell ref="BV112:CK112"/>
    <mergeCell ref="CL112:DA112"/>
    <mergeCell ref="CJ106:DA106"/>
    <mergeCell ref="CJ107:DA107"/>
    <mergeCell ref="A106:G106"/>
    <mergeCell ref="H106:BC106"/>
    <mergeCell ref="BD106:BS106"/>
    <mergeCell ref="BT106:CI106"/>
    <mergeCell ref="H107:BC107"/>
    <mergeCell ref="BD107:BS107"/>
    <mergeCell ref="BT107:CI107"/>
    <mergeCell ref="A107:G107"/>
    <mergeCell ref="A99:G99"/>
    <mergeCell ref="H99:AO99"/>
    <mergeCell ref="AP99:BE99"/>
    <mergeCell ref="BF99:BU99"/>
    <mergeCell ref="CJ105:DA105"/>
    <mergeCell ref="A105:G105"/>
    <mergeCell ref="H105:BC105"/>
    <mergeCell ref="BD105:BS105"/>
    <mergeCell ref="A101:DA101"/>
    <mergeCell ref="A93:DA93"/>
    <mergeCell ref="H95:AO95"/>
    <mergeCell ref="AP95:BE95"/>
    <mergeCell ref="BF95:BU95"/>
    <mergeCell ref="BV95:CK95"/>
    <mergeCell ref="CL95:DA95"/>
    <mergeCell ref="A96:G96"/>
    <mergeCell ref="H96:AO96"/>
    <mergeCell ref="AP97:BE97"/>
    <mergeCell ref="BF97:BU97"/>
    <mergeCell ref="AP96:BE96"/>
    <mergeCell ref="A95:G95"/>
    <mergeCell ref="A97:G97"/>
    <mergeCell ref="CL97:DA97"/>
    <mergeCell ref="H97:AO97"/>
    <mergeCell ref="BV97:CK97"/>
    <mergeCell ref="CL98:DA98"/>
    <mergeCell ref="BV99:CK99"/>
    <mergeCell ref="CL99:DA99"/>
    <mergeCell ref="AP98:BE98"/>
    <mergeCell ref="A98:G98"/>
    <mergeCell ref="H98:AO98"/>
    <mergeCell ref="A104:G104"/>
    <mergeCell ref="H104:BC104"/>
    <mergeCell ref="BD104:BS104"/>
    <mergeCell ref="BT104:CI104"/>
    <mergeCell ref="A103:G103"/>
    <mergeCell ref="H103:BC103"/>
    <mergeCell ref="BD103:BS103"/>
    <mergeCell ref="BV98:CK98"/>
    <mergeCell ref="BD83:BS83"/>
    <mergeCell ref="BT83:CI83"/>
    <mergeCell ref="BT105:CI105"/>
    <mergeCell ref="CJ103:DA103"/>
    <mergeCell ref="BF98:BU98"/>
    <mergeCell ref="CJ104:DA104"/>
    <mergeCell ref="BT103:CI103"/>
    <mergeCell ref="BV96:CK96"/>
    <mergeCell ref="CL96:DA96"/>
    <mergeCell ref="BF96:BU96"/>
    <mergeCell ref="A91:AO91"/>
    <mergeCell ref="AP91:DA91"/>
    <mergeCell ref="CJ72:DA72"/>
    <mergeCell ref="CJ73:DA73"/>
    <mergeCell ref="CJ83:DA83"/>
    <mergeCell ref="A84:G84"/>
    <mergeCell ref="H84:BC84"/>
    <mergeCell ref="BD84:BS84"/>
    <mergeCell ref="BT84:CI84"/>
    <mergeCell ref="CJ84:DA84"/>
    <mergeCell ref="BT82:CI82"/>
    <mergeCell ref="BT71:CI71"/>
    <mergeCell ref="CJ71:DA71"/>
    <mergeCell ref="X77:DA77"/>
    <mergeCell ref="BT73:CI73"/>
    <mergeCell ref="CJ81:DA81"/>
    <mergeCell ref="CJ82:DA82"/>
    <mergeCell ref="BD82:BS82"/>
    <mergeCell ref="BT72:CI72"/>
    <mergeCell ref="BD69:BS69"/>
    <mergeCell ref="BT69:CI69"/>
    <mergeCell ref="CJ69:DA69"/>
    <mergeCell ref="BD70:BS70"/>
    <mergeCell ref="BT70:CI70"/>
    <mergeCell ref="CJ70:DA70"/>
    <mergeCell ref="CJ85:DA85"/>
    <mergeCell ref="A87:DA87"/>
    <mergeCell ref="X89:DA89"/>
    <mergeCell ref="A85:G85"/>
    <mergeCell ref="H85:BC85"/>
    <mergeCell ref="BD85:BS85"/>
    <mergeCell ref="BT85:CI85"/>
    <mergeCell ref="A81:G81"/>
    <mergeCell ref="H81:BC81"/>
    <mergeCell ref="A79:AO79"/>
    <mergeCell ref="AP79:DA79"/>
    <mergeCell ref="BT81:CI81"/>
    <mergeCell ref="A75:DA75"/>
    <mergeCell ref="A82:G82"/>
    <mergeCell ref="H82:BC82"/>
    <mergeCell ref="A72:G72"/>
    <mergeCell ref="H72:BC72"/>
    <mergeCell ref="BD71:BS71"/>
    <mergeCell ref="BD72:BS72"/>
    <mergeCell ref="BD81:BS81"/>
    <mergeCell ref="A73:G73"/>
    <mergeCell ref="H73:BC73"/>
    <mergeCell ref="BD73:BS73"/>
    <mergeCell ref="A63:DA63"/>
    <mergeCell ref="X65:DA65"/>
    <mergeCell ref="A67:AO67"/>
    <mergeCell ref="AP67:DA67"/>
    <mergeCell ref="A83:G83"/>
    <mergeCell ref="H83:BC83"/>
    <mergeCell ref="A70:G70"/>
    <mergeCell ref="H70:BC70"/>
    <mergeCell ref="A71:G71"/>
    <mergeCell ref="H71:BC71"/>
    <mergeCell ref="A69:G69"/>
    <mergeCell ref="H69:BC69"/>
    <mergeCell ref="CE60:DA60"/>
    <mergeCell ref="A61:G61"/>
    <mergeCell ref="H61:BC61"/>
    <mergeCell ref="BD61:BS61"/>
    <mergeCell ref="BT61:CD61"/>
    <mergeCell ref="CE61:DA61"/>
    <mergeCell ref="A60:G60"/>
    <mergeCell ref="H60:BC60"/>
    <mergeCell ref="A59:G59"/>
    <mergeCell ref="H59:BC59"/>
    <mergeCell ref="BD59:BS59"/>
    <mergeCell ref="BT59:CD59"/>
    <mergeCell ref="CE59:DA59"/>
    <mergeCell ref="A58:G58"/>
    <mergeCell ref="H58:BC58"/>
    <mergeCell ref="H57:BC57"/>
    <mergeCell ref="BD57:BS57"/>
    <mergeCell ref="BT57:CD57"/>
    <mergeCell ref="CE57:DA57"/>
    <mergeCell ref="BD60:BS60"/>
    <mergeCell ref="BT60:CD60"/>
    <mergeCell ref="CE58:DA58"/>
    <mergeCell ref="X53:DA53"/>
    <mergeCell ref="H49:BC49"/>
    <mergeCell ref="BD49:BS49"/>
    <mergeCell ref="BT49:CI49"/>
    <mergeCell ref="CJ49:DA49"/>
    <mergeCell ref="BD58:BS58"/>
    <mergeCell ref="BT58:CD58"/>
    <mergeCell ref="A55:AO55"/>
    <mergeCell ref="AP55:DA55"/>
    <mergeCell ref="A57:G57"/>
    <mergeCell ref="CM30:DA30"/>
    <mergeCell ref="A31:F31"/>
    <mergeCell ref="H31:BV31"/>
    <mergeCell ref="BW31:CL31"/>
    <mergeCell ref="A49:G49"/>
    <mergeCell ref="A51:DA51"/>
    <mergeCell ref="H48:BC48"/>
    <mergeCell ref="BD48:BS48"/>
    <mergeCell ref="BT48:CI48"/>
    <mergeCell ref="BD47:BS47"/>
    <mergeCell ref="A27:F27"/>
    <mergeCell ref="H27:BV27"/>
    <mergeCell ref="BW27:CL27"/>
    <mergeCell ref="CM27:DA27"/>
    <mergeCell ref="X41:DA41"/>
    <mergeCell ref="A43:AO43"/>
    <mergeCell ref="AP43:DA43"/>
    <mergeCell ref="A30:F30"/>
    <mergeCell ref="H30:BV30"/>
    <mergeCell ref="BW30:CL30"/>
    <mergeCell ref="H22:BV22"/>
    <mergeCell ref="BW22:CL22"/>
    <mergeCell ref="CM22:DA22"/>
    <mergeCell ref="A37:DA37"/>
    <mergeCell ref="A39:DA39"/>
    <mergeCell ref="CM31:DA31"/>
    <mergeCell ref="A25:F25"/>
    <mergeCell ref="H25:BV25"/>
    <mergeCell ref="BW25:CL25"/>
    <mergeCell ref="CM25:DA25"/>
    <mergeCell ref="A23:F24"/>
    <mergeCell ref="H23:BV23"/>
    <mergeCell ref="BW23:CL24"/>
    <mergeCell ref="CM23:DA24"/>
    <mergeCell ref="H24:BV24"/>
    <mergeCell ref="CM26:DA26"/>
    <mergeCell ref="A26:F26"/>
    <mergeCell ref="H26:BV26"/>
    <mergeCell ref="BW26:CL26"/>
    <mergeCell ref="A20:F20"/>
    <mergeCell ref="G20:BV20"/>
    <mergeCell ref="BW20:CL20"/>
    <mergeCell ref="CM20:DA20"/>
    <mergeCell ref="CM32:DA32"/>
    <mergeCell ref="A34:F34"/>
    <mergeCell ref="A33:F33"/>
    <mergeCell ref="H33:BV33"/>
    <mergeCell ref="BW33:CL33"/>
    <mergeCell ref="BW32:CL32"/>
    <mergeCell ref="A22:F22"/>
    <mergeCell ref="CM35:DA35"/>
    <mergeCell ref="A21:F21"/>
    <mergeCell ref="G21:BV21"/>
    <mergeCell ref="BW21:CL21"/>
    <mergeCell ref="CM21:DA21"/>
    <mergeCell ref="CM33:DA33"/>
    <mergeCell ref="H34:BV34"/>
    <mergeCell ref="A32:F32"/>
    <mergeCell ref="H32:BV32"/>
    <mergeCell ref="A35:F35"/>
    <mergeCell ref="BW34:CL34"/>
    <mergeCell ref="CM34:DA34"/>
    <mergeCell ref="G35:BV35"/>
    <mergeCell ref="BW35:CL35"/>
    <mergeCell ref="A28:F29"/>
    <mergeCell ref="H28:BV28"/>
    <mergeCell ref="BW28:CL29"/>
    <mergeCell ref="CM28:DA29"/>
    <mergeCell ref="H29:BV29"/>
    <mergeCell ref="A46:G46"/>
    <mergeCell ref="CJ45:DA45"/>
    <mergeCell ref="H46:BC46"/>
    <mergeCell ref="BD46:BS46"/>
    <mergeCell ref="BT46:CI46"/>
    <mergeCell ref="A45:G45"/>
    <mergeCell ref="H45:BC45"/>
    <mergeCell ref="BD45:BS45"/>
    <mergeCell ref="BT45:CI45"/>
    <mergeCell ref="BR16:CI16"/>
    <mergeCell ref="CJ16:DA16"/>
    <mergeCell ref="A18:DA18"/>
    <mergeCell ref="A47:G47"/>
    <mergeCell ref="CJ46:DA46"/>
    <mergeCell ref="H47:BC47"/>
    <mergeCell ref="A16:F16"/>
    <mergeCell ref="G16:AD16"/>
    <mergeCell ref="AE16:AY16"/>
    <mergeCell ref="AZ16:BQ16"/>
    <mergeCell ref="AZ14:BQ14"/>
    <mergeCell ref="BR14:CI14"/>
    <mergeCell ref="CJ14:DA14"/>
    <mergeCell ref="A15:F15"/>
    <mergeCell ref="G15:AD15"/>
    <mergeCell ref="AE15:AY15"/>
    <mergeCell ref="AZ15:BQ15"/>
    <mergeCell ref="BR15:CI15"/>
    <mergeCell ref="CJ15:DA15"/>
    <mergeCell ref="A2:DA2"/>
    <mergeCell ref="AE8:BC8"/>
    <mergeCell ref="BD8:BS8"/>
    <mergeCell ref="BT8:CI8"/>
    <mergeCell ref="BT6:CI6"/>
    <mergeCell ref="CJ6:DA6"/>
    <mergeCell ref="G7:AD7"/>
    <mergeCell ref="BD4:BS4"/>
    <mergeCell ref="BT4:CI4"/>
    <mergeCell ref="CJ4:DA4"/>
    <mergeCell ref="A12:F12"/>
    <mergeCell ref="G12:AD12"/>
    <mergeCell ref="AE12:AY12"/>
    <mergeCell ref="AZ12:BQ12"/>
    <mergeCell ref="A7:F7"/>
    <mergeCell ref="CJ8:DA8"/>
    <mergeCell ref="G8:AD8"/>
    <mergeCell ref="A8:F8"/>
    <mergeCell ref="G13:AD13"/>
    <mergeCell ref="AE13:AY13"/>
    <mergeCell ref="AZ13:BQ13"/>
    <mergeCell ref="A6:F6"/>
    <mergeCell ref="G6:AD6"/>
    <mergeCell ref="AE6:BC6"/>
    <mergeCell ref="BD6:BS6"/>
    <mergeCell ref="AE7:BC7"/>
    <mergeCell ref="BD7:BS7"/>
    <mergeCell ref="A10:DA10"/>
    <mergeCell ref="A13:F13"/>
    <mergeCell ref="CJ13:DA13"/>
    <mergeCell ref="BR13:CI13"/>
    <mergeCell ref="BT5:CI5"/>
    <mergeCell ref="CJ5:DA5"/>
    <mergeCell ref="BD5:BS5"/>
    <mergeCell ref="BT7:CI7"/>
    <mergeCell ref="CJ7:DA7"/>
    <mergeCell ref="BR12:CI12"/>
    <mergeCell ref="CJ12:DA12"/>
    <mergeCell ref="BT130:CI130"/>
    <mergeCell ref="A4:F4"/>
    <mergeCell ref="G4:AD4"/>
    <mergeCell ref="AE4:BC4"/>
    <mergeCell ref="A14:F14"/>
    <mergeCell ref="G14:AD14"/>
    <mergeCell ref="AE14:AY14"/>
    <mergeCell ref="A5:F5"/>
    <mergeCell ref="G5:AD5"/>
    <mergeCell ref="AE5:BC5"/>
    <mergeCell ref="CJ130:DA130"/>
    <mergeCell ref="CJ131:DA131"/>
    <mergeCell ref="CJ132:DA132"/>
    <mergeCell ref="A131:G131"/>
    <mergeCell ref="H131:BC131"/>
    <mergeCell ref="BD131:BS131"/>
    <mergeCell ref="BT131:CI131"/>
    <mergeCell ref="A130:G130"/>
    <mergeCell ref="H130:BC130"/>
    <mergeCell ref="BD130:BS130"/>
    <mergeCell ref="CJ144:DA144"/>
    <mergeCell ref="A145:G145"/>
    <mergeCell ref="BT145:CI145"/>
    <mergeCell ref="CJ145:DA145"/>
    <mergeCell ref="H132:BC132"/>
    <mergeCell ref="BD132:BS132"/>
    <mergeCell ref="BT132:CI132"/>
    <mergeCell ref="BT142:CI142"/>
    <mergeCell ref="CJ137:DA137"/>
    <mergeCell ref="CJ135:DA135"/>
    <mergeCell ref="A132:G132"/>
    <mergeCell ref="CJ158:DA158"/>
    <mergeCell ref="A157:G157"/>
    <mergeCell ref="H157:BC157"/>
    <mergeCell ref="BD157:BS157"/>
    <mergeCell ref="BT157:CI157"/>
    <mergeCell ref="CJ157:DA157"/>
    <mergeCell ref="A158:G158"/>
    <mergeCell ref="H158:BC158"/>
    <mergeCell ref="BD158:BS158"/>
    <mergeCell ref="A146:G146"/>
    <mergeCell ref="H146:BS146"/>
    <mergeCell ref="BT146:CI146"/>
    <mergeCell ref="A144:G144"/>
    <mergeCell ref="H144:BS144"/>
    <mergeCell ref="BT144:CI144"/>
    <mergeCell ref="A134:G134"/>
    <mergeCell ref="H134:BC134"/>
    <mergeCell ref="BD134:BS134"/>
    <mergeCell ref="BT134:CI134"/>
    <mergeCell ref="CJ134:DA134"/>
    <mergeCell ref="A135:G135"/>
    <mergeCell ref="H135:BC135"/>
    <mergeCell ref="BD135:BS135"/>
    <mergeCell ref="BT135:CI135"/>
    <mergeCell ref="A136:G136"/>
    <mergeCell ref="H136:BC136"/>
    <mergeCell ref="BD136:BS136"/>
    <mergeCell ref="BT136:CI136"/>
    <mergeCell ref="CJ136:DA136"/>
    <mergeCell ref="A148:G148"/>
    <mergeCell ref="H148:BS148"/>
    <mergeCell ref="BT148:CI148"/>
    <mergeCell ref="CJ148:DA148"/>
    <mergeCell ref="CJ146:DA146"/>
    <mergeCell ref="A149:G149"/>
    <mergeCell ref="H149:BS149"/>
    <mergeCell ref="BT149:CI149"/>
    <mergeCell ref="CJ149:DA149"/>
    <mergeCell ref="A160:G160"/>
    <mergeCell ref="H160:BC160"/>
    <mergeCell ref="BD160:BS160"/>
    <mergeCell ref="BT160:CI160"/>
    <mergeCell ref="CJ160:DA160"/>
    <mergeCell ref="BT158:CI158"/>
    <mergeCell ref="A163:G163"/>
    <mergeCell ref="H163:BC163"/>
    <mergeCell ref="BD163:BS163"/>
    <mergeCell ref="BT163:CI163"/>
    <mergeCell ref="CJ163:DA163"/>
    <mergeCell ref="A161:G161"/>
    <mergeCell ref="H161:BC161"/>
    <mergeCell ref="BD161:BS161"/>
    <mergeCell ref="BT161:CI161"/>
    <mergeCell ref="CJ161:DA161"/>
    <mergeCell ref="A162:G162"/>
    <mergeCell ref="H162:BC162"/>
    <mergeCell ref="BD162:BS162"/>
    <mergeCell ref="BT162:CI162"/>
    <mergeCell ref="CJ162:DA162"/>
    <mergeCell ref="H165:BC165"/>
    <mergeCell ref="A165:G165"/>
    <mergeCell ref="BD165:BS165"/>
    <mergeCell ref="BT165:CI165"/>
    <mergeCell ref="CJ165:DA165"/>
    <mergeCell ref="A167:G167"/>
    <mergeCell ref="H167:BC167"/>
    <mergeCell ref="BD167:BS167"/>
    <mergeCell ref="BT167:CI167"/>
    <mergeCell ref="CJ167:DA167"/>
    <mergeCell ref="H164:BC164"/>
    <mergeCell ref="A164:G164"/>
    <mergeCell ref="BD164:BS164"/>
    <mergeCell ref="BT164:CI164"/>
    <mergeCell ref="CJ164:DA164"/>
  </mergeCells>
  <printOptions/>
  <pageMargins left="0.7874015748031497" right="0.5118110236220472" top="0.5905511811023623" bottom="0.3937007874015748" header="0.1968503937007874" footer="0.1968503937007874"/>
  <pageSetup horizontalDpi="600" verticalDpi="600" orientation="portrait" paperSize="9" r:id="rId1"/>
  <rowBreaks count="3" manualBreakCount="3">
    <brk id="38" max="187" man="1"/>
    <brk id="86" max="187" man="1"/>
    <brk id="138" max="187" man="1"/>
  </rowBreaks>
</worksheet>
</file>

<file path=xl/worksheets/sheet8.xml><?xml version="1.0" encoding="utf-8"?>
<worksheet xmlns="http://schemas.openxmlformats.org/spreadsheetml/2006/main" xmlns:r="http://schemas.openxmlformats.org/officeDocument/2006/relationships">
  <dimension ref="A1:FE23"/>
  <sheetViews>
    <sheetView zoomScaleSheetLayoutView="100" zoomScalePageLayoutView="0" workbookViewId="0" topLeftCell="A1">
      <selection activeCell="EO19" sqref="EO19:FE19"/>
    </sheetView>
  </sheetViews>
  <sheetFormatPr defaultColWidth="0.875" defaultRowHeight="12.75"/>
  <cols>
    <col min="1" max="16384" width="0.875" style="22" customWidth="1"/>
  </cols>
  <sheetData>
    <row r="1" s="26" customFormat="1" ht="15">
      <c r="FE1" s="31"/>
    </row>
    <row r="3" spans="1:161" s="30" customFormat="1" ht="15.75">
      <c r="A3" s="458" t="s">
        <v>311</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c r="BK3" s="458"/>
      <c r="BL3" s="458"/>
      <c r="BM3" s="458"/>
      <c r="BN3" s="458"/>
      <c r="BO3" s="458"/>
      <c r="BP3" s="458"/>
      <c r="BQ3" s="458"/>
      <c r="BR3" s="458"/>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X3" s="458"/>
      <c r="CY3" s="458"/>
      <c r="CZ3" s="458"/>
      <c r="DA3" s="458"/>
      <c r="DB3" s="458"/>
      <c r="DC3" s="458"/>
      <c r="DD3" s="458"/>
      <c r="DE3" s="458"/>
      <c r="DF3" s="458"/>
      <c r="DG3" s="458"/>
      <c r="DH3" s="458"/>
      <c r="DI3" s="458"/>
      <c r="DJ3" s="458"/>
      <c r="DK3" s="458"/>
      <c r="DL3" s="458"/>
      <c r="DM3" s="458"/>
      <c r="DN3" s="458"/>
      <c r="DO3" s="458"/>
      <c r="DP3" s="458"/>
      <c r="DQ3" s="458"/>
      <c r="DR3" s="458"/>
      <c r="DS3" s="458"/>
      <c r="DT3" s="458"/>
      <c r="DU3" s="458"/>
      <c r="DV3" s="458"/>
      <c r="DW3" s="458"/>
      <c r="DX3" s="458"/>
      <c r="DY3" s="458"/>
      <c r="DZ3" s="458"/>
      <c r="EA3" s="458"/>
      <c r="EB3" s="458"/>
      <c r="EC3" s="458"/>
      <c r="ED3" s="458"/>
      <c r="EE3" s="458"/>
      <c r="EF3" s="458"/>
      <c r="EG3" s="458"/>
      <c r="EH3" s="458"/>
      <c r="EI3" s="458"/>
      <c r="EJ3" s="458"/>
      <c r="EK3" s="458"/>
      <c r="EL3" s="458"/>
      <c r="EM3" s="458"/>
      <c r="EN3" s="458"/>
      <c r="EO3" s="458"/>
      <c r="EP3" s="458"/>
      <c r="EQ3" s="458"/>
      <c r="ER3" s="458"/>
      <c r="ES3" s="458"/>
      <c r="ET3" s="458"/>
      <c r="EU3" s="458"/>
      <c r="EV3" s="458"/>
      <c r="EW3" s="458"/>
      <c r="EX3" s="458"/>
      <c r="EY3" s="458"/>
      <c r="EZ3" s="458"/>
      <c r="FA3" s="458"/>
      <c r="FB3" s="458"/>
      <c r="FC3" s="458"/>
      <c r="FD3" s="458"/>
      <c r="FE3" s="458"/>
    </row>
    <row r="4" ht="12.75" hidden="1"/>
    <row r="5" spans="1:161" s="26" customFormat="1" ht="15">
      <c r="A5" s="459" t="s">
        <v>421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459"/>
      <c r="DA5" s="459"/>
      <c r="DB5" s="459"/>
      <c r="DC5" s="459"/>
      <c r="DD5" s="459"/>
      <c r="DE5" s="459"/>
      <c r="DF5" s="459"/>
      <c r="DG5" s="459"/>
      <c r="DH5" s="459"/>
      <c r="DI5" s="459"/>
      <c r="DJ5" s="459"/>
      <c r="DK5" s="459"/>
      <c r="DL5" s="459"/>
      <c r="DM5" s="459"/>
      <c r="DN5" s="459"/>
      <c r="DO5" s="459"/>
      <c r="DP5" s="459"/>
      <c r="DQ5" s="459"/>
      <c r="DR5" s="459"/>
      <c r="DS5" s="459"/>
      <c r="DT5" s="459"/>
      <c r="DU5" s="459"/>
      <c r="DV5" s="459"/>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row>
    <row r="6" ht="0.75" customHeight="1"/>
    <row r="7" spans="1:161" s="27" customFormat="1" ht="14.25">
      <c r="A7" s="27" t="s">
        <v>310</v>
      </c>
      <c r="X7" s="456" t="s">
        <v>87</v>
      </c>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456"/>
      <c r="BU7" s="456"/>
      <c r="BV7" s="456"/>
      <c r="BW7" s="456"/>
      <c r="BX7" s="456"/>
      <c r="BY7" s="456"/>
      <c r="BZ7" s="456"/>
      <c r="CA7" s="456"/>
      <c r="CB7" s="456"/>
      <c r="CC7" s="456"/>
      <c r="CD7" s="456"/>
      <c r="CE7" s="456"/>
      <c r="CF7" s="456"/>
      <c r="CG7" s="456"/>
      <c r="CH7" s="456"/>
      <c r="CI7" s="456"/>
      <c r="CJ7" s="456"/>
      <c r="CK7" s="456"/>
      <c r="CL7" s="456"/>
      <c r="CM7" s="456"/>
      <c r="CN7" s="456"/>
      <c r="CO7" s="456"/>
      <c r="CP7" s="456"/>
      <c r="CQ7" s="456"/>
      <c r="CR7" s="456"/>
      <c r="CS7" s="456"/>
      <c r="CT7" s="456"/>
      <c r="CU7" s="456"/>
      <c r="CV7" s="456"/>
      <c r="CW7" s="456"/>
      <c r="CX7" s="456"/>
      <c r="CY7" s="456"/>
      <c r="CZ7" s="456"/>
      <c r="DA7" s="456"/>
      <c r="DB7" s="456"/>
      <c r="DC7" s="456"/>
      <c r="DD7" s="456"/>
      <c r="DE7" s="456"/>
      <c r="DF7" s="456"/>
      <c r="DG7" s="456"/>
      <c r="DH7" s="456"/>
      <c r="DI7" s="456"/>
      <c r="DJ7" s="456"/>
      <c r="DK7" s="456"/>
      <c r="DL7" s="456"/>
      <c r="DM7" s="456"/>
      <c r="DN7" s="456"/>
      <c r="DO7" s="456"/>
      <c r="DP7" s="456"/>
      <c r="DQ7" s="456"/>
      <c r="DR7" s="456"/>
      <c r="DS7" s="456"/>
      <c r="DT7" s="456"/>
      <c r="DU7" s="456"/>
      <c r="DV7" s="456"/>
      <c r="DW7" s="456"/>
      <c r="DX7" s="456"/>
      <c r="DY7" s="456"/>
      <c r="DZ7" s="456"/>
      <c r="EA7" s="456"/>
      <c r="EB7" s="456"/>
      <c r="EC7" s="456"/>
      <c r="ED7" s="456"/>
      <c r="EE7" s="456"/>
      <c r="EF7" s="456"/>
      <c r="EG7" s="456"/>
      <c r="EH7" s="456"/>
      <c r="EI7" s="456"/>
      <c r="EJ7" s="456"/>
      <c r="EK7" s="456"/>
      <c r="EL7" s="456"/>
      <c r="EM7" s="456"/>
      <c r="EN7" s="456"/>
      <c r="EO7" s="456"/>
      <c r="EP7" s="456"/>
      <c r="EQ7" s="456"/>
      <c r="ER7" s="456"/>
      <c r="ES7" s="456"/>
      <c r="ET7" s="456"/>
      <c r="EU7" s="456"/>
      <c r="EV7" s="456"/>
      <c r="EW7" s="456"/>
      <c r="EX7" s="456"/>
      <c r="EY7" s="456"/>
      <c r="EZ7" s="456"/>
      <c r="FA7" s="456"/>
      <c r="FB7" s="456"/>
      <c r="FC7" s="456"/>
      <c r="FD7" s="456"/>
      <c r="FE7" s="456"/>
    </row>
    <row r="8" spans="24:161" s="27" customFormat="1" ht="6" customHeight="1">
      <c r="X8" s="29"/>
      <c r="Y8" s="29"/>
      <c r="Z8" s="29"/>
      <c r="AA8" s="29"/>
      <c r="AB8" s="29"/>
      <c r="AC8" s="29"/>
      <c r="AD8" s="29"/>
      <c r="AE8" s="29"/>
      <c r="AF8" s="29"/>
      <c r="AG8" s="29"/>
      <c r="AH8" s="29"/>
      <c r="AI8" s="29"/>
      <c r="AJ8" s="29"/>
      <c r="AK8" s="29"/>
      <c r="AL8" s="29"/>
      <c r="AM8" s="29"/>
      <c r="AN8" s="29"/>
      <c r="AO8" s="29"/>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row>
    <row r="9" spans="1:161" s="27" customFormat="1" ht="14.25" customHeight="1">
      <c r="A9" s="461" t="s">
        <v>309</v>
      </c>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0" t="s">
        <v>423</v>
      </c>
      <c r="AQ9" s="460"/>
      <c r="AR9" s="460"/>
      <c r="AS9" s="460"/>
      <c r="AT9" s="460"/>
      <c r="AU9" s="460"/>
      <c r="AV9" s="460"/>
      <c r="AW9" s="460"/>
      <c r="AX9" s="460"/>
      <c r="AY9" s="460"/>
      <c r="AZ9" s="460"/>
      <c r="BA9" s="460"/>
      <c r="BB9" s="460"/>
      <c r="BC9" s="460"/>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460"/>
      <c r="CF9" s="460"/>
      <c r="CG9" s="460"/>
      <c r="CH9" s="460"/>
      <c r="CI9" s="460"/>
      <c r="CJ9" s="460"/>
      <c r="CK9" s="460"/>
      <c r="CL9" s="460"/>
      <c r="CM9" s="460"/>
      <c r="CN9" s="460"/>
      <c r="CO9" s="460"/>
      <c r="CP9" s="460"/>
      <c r="CQ9" s="460"/>
      <c r="CR9" s="460"/>
      <c r="CS9" s="460"/>
      <c r="CT9" s="460"/>
      <c r="CU9" s="460"/>
      <c r="CV9" s="460"/>
      <c r="CW9" s="460"/>
      <c r="CX9" s="460"/>
      <c r="CY9" s="460"/>
      <c r="CZ9" s="460"/>
      <c r="DA9" s="460"/>
      <c r="DB9" s="460"/>
      <c r="DC9" s="460"/>
      <c r="DD9" s="460"/>
      <c r="DE9" s="460"/>
      <c r="DF9" s="460"/>
      <c r="DG9" s="460"/>
      <c r="DH9" s="460"/>
      <c r="DI9" s="460"/>
      <c r="DJ9" s="460"/>
      <c r="DK9" s="460"/>
      <c r="DL9" s="460"/>
      <c r="DM9" s="460"/>
      <c r="DN9" s="460"/>
      <c r="DO9" s="460"/>
      <c r="DP9" s="460"/>
      <c r="DQ9" s="460"/>
      <c r="DR9" s="460"/>
      <c r="DS9" s="460"/>
      <c r="DT9" s="460"/>
      <c r="DU9" s="460"/>
      <c r="DV9" s="460"/>
      <c r="DW9" s="460"/>
      <c r="DX9" s="460"/>
      <c r="DY9" s="460"/>
      <c r="DZ9" s="460"/>
      <c r="EA9" s="460"/>
      <c r="EB9" s="460"/>
      <c r="EC9" s="460"/>
      <c r="ED9" s="460"/>
      <c r="EE9" s="460"/>
      <c r="EF9" s="460"/>
      <c r="EG9" s="460"/>
      <c r="EH9" s="460"/>
      <c r="EI9" s="460"/>
      <c r="EJ9" s="460"/>
      <c r="EK9" s="460"/>
      <c r="EL9" s="460"/>
      <c r="EM9" s="460"/>
      <c r="EN9" s="460"/>
      <c r="EO9" s="460"/>
      <c r="EP9" s="460"/>
      <c r="EQ9" s="460"/>
      <c r="ER9" s="460"/>
      <c r="ES9" s="460"/>
      <c r="ET9" s="460"/>
      <c r="EU9" s="460"/>
      <c r="EV9" s="460"/>
      <c r="EW9" s="460"/>
      <c r="EX9" s="460"/>
      <c r="EY9" s="460"/>
      <c r="EZ9" s="460"/>
      <c r="FA9" s="460"/>
      <c r="FB9" s="460"/>
      <c r="FC9" s="460"/>
      <c r="FD9" s="460"/>
      <c r="FE9" s="460"/>
    </row>
    <row r="10" ht="0.75" customHeight="1"/>
    <row r="11" spans="1:161" s="26" customFormat="1" ht="15">
      <c r="A11" s="459" t="s">
        <v>307</v>
      </c>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EY11" s="459"/>
      <c r="EZ11" s="459"/>
      <c r="FA11" s="459"/>
      <c r="FB11" s="459"/>
      <c r="FC11" s="459"/>
      <c r="FD11" s="459"/>
      <c r="FE11" s="459"/>
    </row>
    <row r="12" ht="10.5" customHeight="1" hidden="1"/>
    <row r="13" spans="1:161" s="25" customFormat="1" ht="13.5" customHeight="1">
      <c r="A13" s="442" t="s">
        <v>306</v>
      </c>
      <c r="B13" s="443"/>
      <c r="C13" s="443"/>
      <c r="D13" s="443"/>
      <c r="E13" s="443"/>
      <c r="F13" s="444"/>
      <c r="G13" s="442" t="s">
        <v>305</v>
      </c>
      <c r="H13" s="443"/>
      <c r="I13" s="443"/>
      <c r="J13" s="443"/>
      <c r="K13" s="443"/>
      <c r="L13" s="443"/>
      <c r="M13" s="443"/>
      <c r="N13" s="443"/>
      <c r="O13" s="443"/>
      <c r="P13" s="443"/>
      <c r="Q13" s="443"/>
      <c r="R13" s="443"/>
      <c r="S13" s="443"/>
      <c r="T13" s="443"/>
      <c r="U13" s="443"/>
      <c r="V13" s="443"/>
      <c r="W13" s="443"/>
      <c r="X13" s="444"/>
      <c r="Y13" s="442" t="s">
        <v>304</v>
      </c>
      <c r="Z13" s="443"/>
      <c r="AA13" s="443"/>
      <c r="AB13" s="443"/>
      <c r="AC13" s="443"/>
      <c r="AD13" s="443"/>
      <c r="AE13" s="443"/>
      <c r="AF13" s="443"/>
      <c r="AG13" s="443"/>
      <c r="AH13" s="443"/>
      <c r="AI13" s="443"/>
      <c r="AJ13" s="443"/>
      <c r="AK13" s="443"/>
      <c r="AL13" s="443"/>
      <c r="AM13" s="443"/>
      <c r="AN13" s="444"/>
      <c r="AO13" s="462" t="s">
        <v>303</v>
      </c>
      <c r="AP13" s="463"/>
      <c r="AQ13" s="463"/>
      <c r="AR13" s="463"/>
      <c r="AS13" s="463"/>
      <c r="AT13" s="463"/>
      <c r="AU13" s="463"/>
      <c r="AV13" s="463"/>
      <c r="AW13" s="463"/>
      <c r="AX13" s="463"/>
      <c r="AY13" s="463"/>
      <c r="AZ13" s="463"/>
      <c r="BA13" s="463"/>
      <c r="BB13" s="463"/>
      <c r="BC13" s="463"/>
      <c r="BD13" s="463"/>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3"/>
      <c r="CT13" s="463"/>
      <c r="CU13" s="463"/>
      <c r="CV13" s="463"/>
      <c r="CW13" s="463"/>
      <c r="CX13" s="463"/>
      <c r="CY13" s="463"/>
      <c r="CZ13" s="463"/>
      <c r="DA13" s="463"/>
      <c r="DB13" s="463"/>
      <c r="DC13" s="463"/>
      <c r="DD13" s="463"/>
      <c r="DE13" s="463"/>
      <c r="DF13" s="463"/>
      <c r="DG13" s="463"/>
      <c r="DH13" s="464"/>
      <c r="DI13" s="442" t="s">
        <v>302</v>
      </c>
      <c r="DJ13" s="443"/>
      <c r="DK13" s="443"/>
      <c r="DL13" s="443"/>
      <c r="DM13" s="443"/>
      <c r="DN13" s="443"/>
      <c r="DO13" s="443"/>
      <c r="DP13" s="443"/>
      <c r="DQ13" s="443"/>
      <c r="DR13" s="443"/>
      <c r="DS13" s="443"/>
      <c r="DT13" s="443"/>
      <c r="DU13" s="443"/>
      <c r="DV13" s="443"/>
      <c r="DW13" s="443"/>
      <c r="DX13" s="444"/>
      <c r="DY13" s="442" t="s">
        <v>301</v>
      </c>
      <c r="DZ13" s="443"/>
      <c r="EA13" s="443"/>
      <c r="EB13" s="443"/>
      <c r="EC13" s="443"/>
      <c r="ED13" s="443"/>
      <c r="EE13" s="443"/>
      <c r="EF13" s="443"/>
      <c r="EG13" s="443"/>
      <c r="EH13" s="443"/>
      <c r="EI13" s="443"/>
      <c r="EJ13" s="443"/>
      <c r="EK13" s="443"/>
      <c r="EL13" s="443"/>
      <c r="EM13" s="443"/>
      <c r="EN13" s="444"/>
      <c r="EO13" s="442" t="s">
        <v>300</v>
      </c>
      <c r="EP13" s="443"/>
      <c r="EQ13" s="443"/>
      <c r="ER13" s="443"/>
      <c r="ES13" s="443"/>
      <c r="ET13" s="443"/>
      <c r="EU13" s="443"/>
      <c r="EV13" s="443"/>
      <c r="EW13" s="443"/>
      <c r="EX13" s="443"/>
      <c r="EY13" s="443"/>
      <c r="EZ13" s="443"/>
      <c r="FA13" s="443"/>
      <c r="FB13" s="443"/>
      <c r="FC13" s="443"/>
      <c r="FD13" s="443"/>
      <c r="FE13" s="444"/>
    </row>
    <row r="14" spans="1:161" s="25" customFormat="1" ht="13.5" customHeight="1">
      <c r="A14" s="445"/>
      <c r="B14" s="446"/>
      <c r="C14" s="446"/>
      <c r="D14" s="446"/>
      <c r="E14" s="446"/>
      <c r="F14" s="447"/>
      <c r="G14" s="445"/>
      <c r="H14" s="446"/>
      <c r="I14" s="446"/>
      <c r="J14" s="446"/>
      <c r="K14" s="446"/>
      <c r="L14" s="446"/>
      <c r="M14" s="446"/>
      <c r="N14" s="446"/>
      <c r="O14" s="446"/>
      <c r="P14" s="446"/>
      <c r="Q14" s="446"/>
      <c r="R14" s="446"/>
      <c r="S14" s="446"/>
      <c r="T14" s="446"/>
      <c r="U14" s="446"/>
      <c r="V14" s="446"/>
      <c r="W14" s="446"/>
      <c r="X14" s="447"/>
      <c r="Y14" s="445"/>
      <c r="Z14" s="446"/>
      <c r="AA14" s="446"/>
      <c r="AB14" s="446"/>
      <c r="AC14" s="446"/>
      <c r="AD14" s="446"/>
      <c r="AE14" s="446"/>
      <c r="AF14" s="446"/>
      <c r="AG14" s="446"/>
      <c r="AH14" s="446"/>
      <c r="AI14" s="446"/>
      <c r="AJ14" s="446"/>
      <c r="AK14" s="446"/>
      <c r="AL14" s="446"/>
      <c r="AM14" s="446"/>
      <c r="AN14" s="447"/>
      <c r="AO14" s="442" t="s">
        <v>299</v>
      </c>
      <c r="AP14" s="443"/>
      <c r="AQ14" s="443"/>
      <c r="AR14" s="443"/>
      <c r="AS14" s="443"/>
      <c r="AT14" s="443"/>
      <c r="AU14" s="443"/>
      <c r="AV14" s="443"/>
      <c r="AW14" s="443"/>
      <c r="AX14" s="443"/>
      <c r="AY14" s="443"/>
      <c r="AZ14" s="443"/>
      <c r="BA14" s="443"/>
      <c r="BB14" s="443"/>
      <c r="BC14" s="443"/>
      <c r="BD14" s="443"/>
      <c r="BE14" s="444"/>
      <c r="BF14" s="462" t="s">
        <v>54</v>
      </c>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3"/>
      <c r="CV14" s="463"/>
      <c r="CW14" s="463"/>
      <c r="CX14" s="463"/>
      <c r="CY14" s="463"/>
      <c r="CZ14" s="463"/>
      <c r="DA14" s="463"/>
      <c r="DB14" s="463"/>
      <c r="DC14" s="463"/>
      <c r="DD14" s="463"/>
      <c r="DE14" s="463"/>
      <c r="DF14" s="463"/>
      <c r="DG14" s="463"/>
      <c r="DH14" s="464"/>
      <c r="DI14" s="445"/>
      <c r="DJ14" s="446"/>
      <c r="DK14" s="446"/>
      <c r="DL14" s="446"/>
      <c r="DM14" s="446"/>
      <c r="DN14" s="446"/>
      <c r="DO14" s="446"/>
      <c r="DP14" s="446"/>
      <c r="DQ14" s="446"/>
      <c r="DR14" s="446"/>
      <c r="DS14" s="446"/>
      <c r="DT14" s="446"/>
      <c r="DU14" s="446"/>
      <c r="DV14" s="446"/>
      <c r="DW14" s="446"/>
      <c r="DX14" s="447"/>
      <c r="DY14" s="445"/>
      <c r="DZ14" s="446"/>
      <c r="EA14" s="446"/>
      <c r="EB14" s="446"/>
      <c r="EC14" s="446"/>
      <c r="ED14" s="446"/>
      <c r="EE14" s="446"/>
      <c r="EF14" s="446"/>
      <c r="EG14" s="446"/>
      <c r="EH14" s="446"/>
      <c r="EI14" s="446"/>
      <c r="EJ14" s="446"/>
      <c r="EK14" s="446"/>
      <c r="EL14" s="446"/>
      <c r="EM14" s="446"/>
      <c r="EN14" s="447"/>
      <c r="EO14" s="445"/>
      <c r="EP14" s="446"/>
      <c r="EQ14" s="446"/>
      <c r="ER14" s="446"/>
      <c r="ES14" s="446"/>
      <c r="ET14" s="446"/>
      <c r="EU14" s="446"/>
      <c r="EV14" s="446"/>
      <c r="EW14" s="446"/>
      <c r="EX14" s="446"/>
      <c r="EY14" s="446"/>
      <c r="EZ14" s="446"/>
      <c r="FA14" s="446"/>
      <c r="FB14" s="446"/>
      <c r="FC14" s="446"/>
      <c r="FD14" s="446"/>
      <c r="FE14" s="447"/>
    </row>
    <row r="15" spans="1:161" s="25" customFormat="1" ht="39.75" customHeight="1">
      <c r="A15" s="448"/>
      <c r="B15" s="449"/>
      <c r="C15" s="449"/>
      <c r="D15" s="449"/>
      <c r="E15" s="449"/>
      <c r="F15" s="450"/>
      <c r="G15" s="448"/>
      <c r="H15" s="449"/>
      <c r="I15" s="449"/>
      <c r="J15" s="449"/>
      <c r="K15" s="449"/>
      <c r="L15" s="449"/>
      <c r="M15" s="449"/>
      <c r="N15" s="449"/>
      <c r="O15" s="449"/>
      <c r="P15" s="449"/>
      <c r="Q15" s="449"/>
      <c r="R15" s="449"/>
      <c r="S15" s="449"/>
      <c r="T15" s="449"/>
      <c r="U15" s="449"/>
      <c r="V15" s="449"/>
      <c r="W15" s="449"/>
      <c r="X15" s="450"/>
      <c r="Y15" s="448"/>
      <c r="Z15" s="449"/>
      <c r="AA15" s="449"/>
      <c r="AB15" s="449"/>
      <c r="AC15" s="449"/>
      <c r="AD15" s="449"/>
      <c r="AE15" s="449"/>
      <c r="AF15" s="449"/>
      <c r="AG15" s="449"/>
      <c r="AH15" s="449"/>
      <c r="AI15" s="449"/>
      <c r="AJ15" s="449"/>
      <c r="AK15" s="449"/>
      <c r="AL15" s="449"/>
      <c r="AM15" s="449"/>
      <c r="AN15" s="450"/>
      <c r="AO15" s="448"/>
      <c r="AP15" s="449"/>
      <c r="AQ15" s="449"/>
      <c r="AR15" s="449"/>
      <c r="AS15" s="449"/>
      <c r="AT15" s="449"/>
      <c r="AU15" s="449"/>
      <c r="AV15" s="449"/>
      <c r="AW15" s="449"/>
      <c r="AX15" s="449"/>
      <c r="AY15" s="449"/>
      <c r="AZ15" s="449"/>
      <c r="BA15" s="449"/>
      <c r="BB15" s="449"/>
      <c r="BC15" s="449"/>
      <c r="BD15" s="449"/>
      <c r="BE15" s="450"/>
      <c r="BF15" s="455" t="s">
        <v>298</v>
      </c>
      <c r="BG15" s="455"/>
      <c r="BH15" s="455"/>
      <c r="BI15" s="455"/>
      <c r="BJ15" s="455"/>
      <c r="BK15" s="455"/>
      <c r="BL15" s="455"/>
      <c r="BM15" s="455"/>
      <c r="BN15" s="455"/>
      <c r="BO15" s="455"/>
      <c r="BP15" s="455"/>
      <c r="BQ15" s="455"/>
      <c r="BR15" s="455"/>
      <c r="BS15" s="455"/>
      <c r="BT15" s="455"/>
      <c r="BU15" s="455"/>
      <c r="BV15" s="455"/>
      <c r="BW15" s="455"/>
      <c r="BX15" s="455" t="s">
        <v>297</v>
      </c>
      <c r="BY15" s="455"/>
      <c r="BZ15" s="455"/>
      <c r="CA15" s="455"/>
      <c r="CB15" s="455"/>
      <c r="CC15" s="455"/>
      <c r="CD15" s="455"/>
      <c r="CE15" s="455"/>
      <c r="CF15" s="455"/>
      <c r="CG15" s="455"/>
      <c r="CH15" s="455"/>
      <c r="CI15" s="455"/>
      <c r="CJ15" s="455"/>
      <c r="CK15" s="455"/>
      <c r="CL15" s="455"/>
      <c r="CM15" s="455"/>
      <c r="CN15" s="455"/>
      <c r="CO15" s="455"/>
      <c r="CP15" s="455"/>
      <c r="CQ15" s="455" t="s">
        <v>296</v>
      </c>
      <c r="CR15" s="455"/>
      <c r="CS15" s="455"/>
      <c r="CT15" s="455"/>
      <c r="CU15" s="455"/>
      <c r="CV15" s="455"/>
      <c r="CW15" s="455"/>
      <c r="CX15" s="455"/>
      <c r="CY15" s="455"/>
      <c r="CZ15" s="455"/>
      <c r="DA15" s="455"/>
      <c r="DB15" s="455"/>
      <c r="DC15" s="455"/>
      <c r="DD15" s="455"/>
      <c r="DE15" s="455"/>
      <c r="DF15" s="455"/>
      <c r="DG15" s="455"/>
      <c r="DH15" s="455"/>
      <c r="DI15" s="448"/>
      <c r="DJ15" s="449"/>
      <c r="DK15" s="449"/>
      <c r="DL15" s="449"/>
      <c r="DM15" s="449"/>
      <c r="DN15" s="449"/>
      <c r="DO15" s="449"/>
      <c r="DP15" s="449"/>
      <c r="DQ15" s="449"/>
      <c r="DR15" s="449"/>
      <c r="DS15" s="449"/>
      <c r="DT15" s="449"/>
      <c r="DU15" s="449"/>
      <c r="DV15" s="449"/>
      <c r="DW15" s="449"/>
      <c r="DX15" s="450"/>
      <c r="DY15" s="448"/>
      <c r="DZ15" s="449"/>
      <c r="EA15" s="449"/>
      <c r="EB15" s="449"/>
      <c r="EC15" s="449"/>
      <c r="ED15" s="449"/>
      <c r="EE15" s="449"/>
      <c r="EF15" s="449"/>
      <c r="EG15" s="449"/>
      <c r="EH15" s="449"/>
      <c r="EI15" s="449"/>
      <c r="EJ15" s="449"/>
      <c r="EK15" s="449"/>
      <c r="EL15" s="449"/>
      <c r="EM15" s="449"/>
      <c r="EN15" s="450"/>
      <c r="EO15" s="448"/>
      <c r="EP15" s="449"/>
      <c r="EQ15" s="449"/>
      <c r="ER15" s="449"/>
      <c r="ES15" s="449"/>
      <c r="ET15" s="449"/>
      <c r="EU15" s="449"/>
      <c r="EV15" s="449"/>
      <c r="EW15" s="449"/>
      <c r="EX15" s="449"/>
      <c r="EY15" s="449"/>
      <c r="EZ15" s="449"/>
      <c r="FA15" s="449"/>
      <c r="FB15" s="449"/>
      <c r="FC15" s="449"/>
      <c r="FD15" s="449"/>
      <c r="FE15" s="450"/>
    </row>
    <row r="16" spans="1:161" s="24" customFormat="1" ht="12.75">
      <c r="A16" s="453">
        <v>1</v>
      </c>
      <c r="B16" s="453"/>
      <c r="C16" s="453"/>
      <c r="D16" s="453"/>
      <c r="E16" s="453"/>
      <c r="F16" s="453"/>
      <c r="G16" s="453">
        <v>2</v>
      </c>
      <c r="H16" s="453"/>
      <c r="I16" s="453"/>
      <c r="J16" s="453"/>
      <c r="K16" s="453"/>
      <c r="L16" s="453"/>
      <c r="M16" s="453"/>
      <c r="N16" s="453"/>
      <c r="O16" s="453"/>
      <c r="P16" s="453"/>
      <c r="Q16" s="453"/>
      <c r="R16" s="453"/>
      <c r="S16" s="453"/>
      <c r="T16" s="453"/>
      <c r="U16" s="453"/>
      <c r="V16" s="453"/>
      <c r="W16" s="453"/>
      <c r="X16" s="453"/>
      <c r="Y16" s="453">
        <v>3</v>
      </c>
      <c r="Z16" s="453"/>
      <c r="AA16" s="453"/>
      <c r="AB16" s="453"/>
      <c r="AC16" s="453"/>
      <c r="AD16" s="453"/>
      <c r="AE16" s="453"/>
      <c r="AF16" s="453"/>
      <c r="AG16" s="453"/>
      <c r="AH16" s="453"/>
      <c r="AI16" s="453"/>
      <c r="AJ16" s="453"/>
      <c r="AK16" s="453"/>
      <c r="AL16" s="453"/>
      <c r="AM16" s="453"/>
      <c r="AN16" s="453"/>
      <c r="AO16" s="453">
        <v>4</v>
      </c>
      <c r="AP16" s="453"/>
      <c r="AQ16" s="453"/>
      <c r="AR16" s="453"/>
      <c r="AS16" s="453"/>
      <c r="AT16" s="453"/>
      <c r="AU16" s="453"/>
      <c r="AV16" s="453"/>
      <c r="AW16" s="453"/>
      <c r="AX16" s="453"/>
      <c r="AY16" s="453"/>
      <c r="AZ16" s="453"/>
      <c r="BA16" s="453"/>
      <c r="BB16" s="453"/>
      <c r="BC16" s="453"/>
      <c r="BD16" s="453"/>
      <c r="BE16" s="453"/>
      <c r="BF16" s="453">
        <v>5</v>
      </c>
      <c r="BG16" s="453"/>
      <c r="BH16" s="453"/>
      <c r="BI16" s="453"/>
      <c r="BJ16" s="453"/>
      <c r="BK16" s="453"/>
      <c r="BL16" s="453"/>
      <c r="BM16" s="453"/>
      <c r="BN16" s="453"/>
      <c r="BO16" s="453"/>
      <c r="BP16" s="453"/>
      <c r="BQ16" s="453"/>
      <c r="BR16" s="453"/>
      <c r="BS16" s="453"/>
      <c r="BT16" s="453"/>
      <c r="BU16" s="453"/>
      <c r="BV16" s="453"/>
      <c r="BW16" s="453"/>
      <c r="BX16" s="453">
        <v>6</v>
      </c>
      <c r="BY16" s="453"/>
      <c r="BZ16" s="453"/>
      <c r="CA16" s="453"/>
      <c r="CB16" s="453"/>
      <c r="CC16" s="453"/>
      <c r="CD16" s="453"/>
      <c r="CE16" s="453"/>
      <c r="CF16" s="453"/>
      <c r="CG16" s="453"/>
      <c r="CH16" s="453"/>
      <c r="CI16" s="453"/>
      <c r="CJ16" s="453"/>
      <c r="CK16" s="453"/>
      <c r="CL16" s="453"/>
      <c r="CM16" s="453"/>
      <c r="CN16" s="453"/>
      <c r="CO16" s="453"/>
      <c r="CP16" s="453"/>
      <c r="CQ16" s="453">
        <v>7</v>
      </c>
      <c r="CR16" s="453"/>
      <c r="CS16" s="453"/>
      <c r="CT16" s="453"/>
      <c r="CU16" s="453"/>
      <c r="CV16" s="453"/>
      <c r="CW16" s="453"/>
      <c r="CX16" s="453"/>
      <c r="CY16" s="453"/>
      <c r="CZ16" s="453"/>
      <c r="DA16" s="453"/>
      <c r="DB16" s="453"/>
      <c r="DC16" s="453"/>
      <c r="DD16" s="453"/>
      <c r="DE16" s="453"/>
      <c r="DF16" s="453"/>
      <c r="DG16" s="453"/>
      <c r="DH16" s="453"/>
      <c r="DI16" s="453">
        <v>8</v>
      </c>
      <c r="DJ16" s="453"/>
      <c r="DK16" s="453"/>
      <c r="DL16" s="453"/>
      <c r="DM16" s="453"/>
      <c r="DN16" s="453"/>
      <c r="DO16" s="453"/>
      <c r="DP16" s="453"/>
      <c r="DQ16" s="453"/>
      <c r="DR16" s="453"/>
      <c r="DS16" s="453"/>
      <c r="DT16" s="453"/>
      <c r="DU16" s="453"/>
      <c r="DV16" s="453"/>
      <c r="DW16" s="453"/>
      <c r="DX16" s="453"/>
      <c r="DY16" s="453">
        <v>9</v>
      </c>
      <c r="DZ16" s="453"/>
      <c r="EA16" s="453"/>
      <c r="EB16" s="453"/>
      <c r="EC16" s="453"/>
      <c r="ED16" s="453"/>
      <c r="EE16" s="453"/>
      <c r="EF16" s="453"/>
      <c r="EG16" s="453"/>
      <c r="EH16" s="453"/>
      <c r="EI16" s="453"/>
      <c r="EJ16" s="453"/>
      <c r="EK16" s="453"/>
      <c r="EL16" s="453"/>
      <c r="EM16" s="453"/>
      <c r="EN16" s="453"/>
      <c r="EO16" s="453">
        <v>10</v>
      </c>
      <c r="EP16" s="453"/>
      <c r="EQ16" s="453"/>
      <c r="ER16" s="453"/>
      <c r="ES16" s="453"/>
      <c r="ET16" s="453"/>
      <c r="EU16" s="453"/>
      <c r="EV16" s="453"/>
      <c r="EW16" s="453"/>
      <c r="EX16" s="453"/>
      <c r="EY16" s="453"/>
      <c r="EZ16" s="453"/>
      <c r="FA16" s="453"/>
      <c r="FB16" s="453"/>
      <c r="FC16" s="453"/>
      <c r="FD16" s="453"/>
      <c r="FE16" s="453"/>
    </row>
    <row r="17" spans="1:161" s="23" customFormat="1" ht="15" customHeight="1">
      <c r="A17" s="452" t="s">
        <v>10</v>
      </c>
      <c r="B17" s="452"/>
      <c r="C17" s="452"/>
      <c r="D17" s="452"/>
      <c r="E17" s="452"/>
      <c r="F17" s="452"/>
      <c r="G17" s="454" t="s">
        <v>313</v>
      </c>
      <c r="H17" s="454"/>
      <c r="I17" s="454"/>
      <c r="J17" s="454"/>
      <c r="K17" s="454"/>
      <c r="L17" s="454"/>
      <c r="M17" s="454"/>
      <c r="N17" s="454"/>
      <c r="O17" s="454"/>
      <c r="P17" s="454"/>
      <c r="Q17" s="454"/>
      <c r="R17" s="454"/>
      <c r="S17" s="454"/>
      <c r="T17" s="454"/>
      <c r="U17" s="454"/>
      <c r="V17" s="454"/>
      <c r="W17" s="454"/>
      <c r="X17" s="454"/>
      <c r="Y17" s="451">
        <v>2</v>
      </c>
      <c r="Z17" s="451"/>
      <c r="AA17" s="451"/>
      <c r="AB17" s="451"/>
      <c r="AC17" s="451"/>
      <c r="AD17" s="451"/>
      <c r="AE17" s="451"/>
      <c r="AF17" s="451"/>
      <c r="AG17" s="451"/>
      <c r="AH17" s="451"/>
      <c r="AI17" s="451"/>
      <c r="AJ17" s="451"/>
      <c r="AK17" s="451"/>
      <c r="AL17" s="451"/>
      <c r="AM17" s="451"/>
      <c r="AN17" s="451"/>
      <c r="AO17" s="512">
        <f>BF17+BX17+CQ17</f>
        <v>50683.655</v>
      </c>
      <c r="AP17" s="512"/>
      <c r="AQ17" s="512"/>
      <c r="AR17" s="512"/>
      <c r="AS17" s="512"/>
      <c r="AT17" s="512"/>
      <c r="AU17" s="512"/>
      <c r="AV17" s="512"/>
      <c r="AW17" s="512"/>
      <c r="AX17" s="512"/>
      <c r="AY17" s="512"/>
      <c r="AZ17" s="512"/>
      <c r="BA17" s="512"/>
      <c r="BB17" s="512"/>
      <c r="BC17" s="512"/>
      <c r="BD17" s="512"/>
      <c r="BE17" s="512"/>
      <c r="BF17" s="512">
        <f>(25460+21070.15)/2</f>
        <v>23265.075</v>
      </c>
      <c r="BG17" s="512"/>
      <c r="BH17" s="512"/>
      <c r="BI17" s="512"/>
      <c r="BJ17" s="512"/>
      <c r="BK17" s="512"/>
      <c r="BL17" s="512"/>
      <c r="BM17" s="512"/>
      <c r="BN17" s="512"/>
      <c r="BO17" s="512"/>
      <c r="BP17" s="512"/>
      <c r="BQ17" s="512"/>
      <c r="BR17" s="512"/>
      <c r="BS17" s="512"/>
      <c r="BT17" s="512"/>
      <c r="BU17" s="512"/>
      <c r="BV17" s="512"/>
      <c r="BW17" s="512"/>
      <c r="BX17" s="512">
        <f>(12954.03)/3</f>
        <v>4318.01</v>
      </c>
      <c r="BY17" s="512"/>
      <c r="BZ17" s="512"/>
      <c r="CA17" s="512"/>
      <c r="CB17" s="512"/>
      <c r="CC17" s="512"/>
      <c r="CD17" s="512"/>
      <c r="CE17" s="512"/>
      <c r="CF17" s="512"/>
      <c r="CG17" s="512"/>
      <c r="CH17" s="512"/>
      <c r="CI17" s="512"/>
      <c r="CJ17" s="512"/>
      <c r="CK17" s="512"/>
      <c r="CL17" s="512"/>
      <c r="CM17" s="512"/>
      <c r="CN17" s="512"/>
      <c r="CO17" s="512"/>
      <c r="CP17" s="512"/>
      <c r="CQ17" s="512">
        <f>(13959.05+11035.86+14766.55+2121.67+4318.01)/2</f>
        <v>23100.57</v>
      </c>
      <c r="CR17" s="512"/>
      <c r="CS17" s="512"/>
      <c r="CT17" s="512"/>
      <c r="CU17" s="512"/>
      <c r="CV17" s="512"/>
      <c r="CW17" s="512"/>
      <c r="CX17" s="512"/>
      <c r="CY17" s="512"/>
      <c r="CZ17" s="512"/>
      <c r="DA17" s="512"/>
      <c r="DB17" s="512"/>
      <c r="DC17" s="512"/>
      <c r="DD17" s="512"/>
      <c r="DE17" s="512"/>
      <c r="DF17" s="512"/>
      <c r="DG17" s="512"/>
      <c r="DH17" s="512"/>
      <c r="DI17" s="451"/>
      <c r="DJ17" s="451"/>
      <c r="DK17" s="451"/>
      <c r="DL17" s="451"/>
      <c r="DM17" s="451"/>
      <c r="DN17" s="451"/>
      <c r="DO17" s="451"/>
      <c r="DP17" s="451"/>
      <c r="DQ17" s="451"/>
      <c r="DR17" s="451"/>
      <c r="DS17" s="451"/>
      <c r="DT17" s="451"/>
      <c r="DU17" s="451"/>
      <c r="DV17" s="451"/>
      <c r="DW17" s="451"/>
      <c r="DX17" s="451"/>
      <c r="DY17" s="451"/>
      <c r="DZ17" s="451"/>
      <c r="EA17" s="451"/>
      <c r="EB17" s="451"/>
      <c r="EC17" s="451"/>
      <c r="ED17" s="451"/>
      <c r="EE17" s="451"/>
      <c r="EF17" s="451"/>
      <c r="EG17" s="451"/>
      <c r="EH17" s="451"/>
      <c r="EI17" s="451"/>
      <c r="EJ17" s="451"/>
      <c r="EK17" s="451"/>
      <c r="EL17" s="451"/>
      <c r="EM17" s="451"/>
      <c r="EN17" s="451"/>
      <c r="EO17" s="511">
        <f>Y17*AO17*12</f>
        <v>1216407.72</v>
      </c>
      <c r="EP17" s="511"/>
      <c r="EQ17" s="511"/>
      <c r="ER17" s="511"/>
      <c r="ES17" s="511"/>
      <c r="ET17" s="511"/>
      <c r="EU17" s="511"/>
      <c r="EV17" s="511"/>
      <c r="EW17" s="511"/>
      <c r="EX17" s="511"/>
      <c r="EY17" s="511"/>
      <c r="EZ17" s="511"/>
      <c r="FA17" s="511"/>
      <c r="FB17" s="511"/>
      <c r="FC17" s="511"/>
      <c r="FD17" s="511"/>
      <c r="FE17" s="511"/>
    </row>
    <row r="18" spans="1:161" s="23" customFormat="1" ht="28.5" customHeight="1">
      <c r="A18" s="452" t="s">
        <v>11</v>
      </c>
      <c r="B18" s="452"/>
      <c r="C18" s="452"/>
      <c r="D18" s="452"/>
      <c r="E18" s="452"/>
      <c r="F18" s="452"/>
      <c r="G18" s="454" t="s">
        <v>469</v>
      </c>
      <c r="H18" s="454"/>
      <c r="I18" s="454"/>
      <c r="J18" s="454"/>
      <c r="K18" s="454"/>
      <c r="L18" s="454"/>
      <c r="M18" s="454"/>
      <c r="N18" s="454"/>
      <c r="O18" s="454"/>
      <c r="P18" s="454"/>
      <c r="Q18" s="454"/>
      <c r="R18" s="454"/>
      <c r="S18" s="454"/>
      <c r="T18" s="454"/>
      <c r="U18" s="454"/>
      <c r="V18" s="454"/>
      <c r="W18" s="454"/>
      <c r="X18" s="454"/>
      <c r="Y18" s="451">
        <v>32.3</v>
      </c>
      <c r="Z18" s="451"/>
      <c r="AA18" s="451"/>
      <c r="AB18" s="451"/>
      <c r="AC18" s="451"/>
      <c r="AD18" s="451"/>
      <c r="AE18" s="451"/>
      <c r="AF18" s="451"/>
      <c r="AG18" s="451"/>
      <c r="AH18" s="451"/>
      <c r="AI18" s="451"/>
      <c r="AJ18" s="451"/>
      <c r="AK18" s="451"/>
      <c r="AL18" s="451"/>
      <c r="AM18" s="451"/>
      <c r="AN18" s="451"/>
      <c r="AO18" s="512">
        <f>BF18+BX18+CQ18</f>
        <v>28004.649999999998</v>
      </c>
      <c r="AP18" s="512"/>
      <c r="AQ18" s="512"/>
      <c r="AR18" s="512"/>
      <c r="AS18" s="512"/>
      <c r="AT18" s="512"/>
      <c r="AU18" s="512"/>
      <c r="AV18" s="512"/>
      <c r="AW18" s="512"/>
      <c r="AX18" s="512"/>
      <c r="AY18" s="512"/>
      <c r="AZ18" s="512"/>
      <c r="BA18" s="512"/>
      <c r="BB18" s="512"/>
      <c r="BC18" s="512"/>
      <c r="BD18" s="512"/>
      <c r="BE18" s="512"/>
      <c r="BF18" s="512">
        <f>(17488.76+4070.92)/2</f>
        <v>10779.84</v>
      </c>
      <c r="BG18" s="512"/>
      <c r="BH18" s="512"/>
      <c r="BI18" s="512"/>
      <c r="BJ18" s="512"/>
      <c r="BK18" s="512"/>
      <c r="BL18" s="512"/>
      <c r="BM18" s="512"/>
      <c r="BN18" s="512"/>
      <c r="BO18" s="512"/>
      <c r="BP18" s="512"/>
      <c r="BQ18" s="512"/>
      <c r="BR18" s="512"/>
      <c r="BS18" s="512"/>
      <c r="BT18" s="512"/>
      <c r="BU18" s="512"/>
      <c r="BV18" s="512"/>
      <c r="BW18" s="512"/>
      <c r="BX18" s="512">
        <f>(2430+1212.68+8924.48)/2</f>
        <v>6283.58</v>
      </c>
      <c r="BY18" s="512"/>
      <c r="BZ18" s="512"/>
      <c r="CA18" s="512"/>
      <c r="CB18" s="512"/>
      <c r="CC18" s="512"/>
      <c r="CD18" s="512"/>
      <c r="CE18" s="512"/>
      <c r="CF18" s="512"/>
      <c r="CG18" s="512"/>
      <c r="CH18" s="512"/>
      <c r="CI18" s="512"/>
      <c r="CJ18" s="512"/>
      <c r="CK18" s="512"/>
      <c r="CL18" s="512"/>
      <c r="CM18" s="512"/>
      <c r="CN18" s="512"/>
      <c r="CO18" s="512"/>
      <c r="CP18" s="512"/>
      <c r="CQ18" s="512">
        <f>(3166+3442.7+5344.81+9928.95)/2</f>
        <v>10941.23</v>
      </c>
      <c r="CR18" s="512"/>
      <c r="CS18" s="512"/>
      <c r="CT18" s="512"/>
      <c r="CU18" s="512"/>
      <c r="CV18" s="512"/>
      <c r="CW18" s="512"/>
      <c r="CX18" s="512"/>
      <c r="CY18" s="512"/>
      <c r="CZ18" s="512"/>
      <c r="DA18" s="512"/>
      <c r="DB18" s="512"/>
      <c r="DC18" s="512"/>
      <c r="DD18" s="512"/>
      <c r="DE18" s="512"/>
      <c r="DF18" s="512"/>
      <c r="DG18" s="512"/>
      <c r="DH18" s="512"/>
      <c r="DI18" s="451"/>
      <c r="DJ18" s="451"/>
      <c r="DK18" s="451"/>
      <c r="DL18" s="451"/>
      <c r="DM18" s="451"/>
      <c r="DN18" s="451"/>
      <c r="DO18" s="451"/>
      <c r="DP18" s="451"/>
      <c r="DQ18" s="451"/>
      <c r="DR18" s="451"/>
      <c r="DS18" s="451"/>
      <c r="DT18" s="451"/>
      <c r="DU18" s="451"/>
      <c r="DV18" s="451"/>
      <c r="DW18" s="451"/>
      <c r="DX18" s="451"/>
      <c r="DY18" s="451"/>
      <c r="DZ18" s="451"/>
      <c r="EA18" s="451"/>
      <c r="EB18" s="451"/>
      <c r="EC18" s="451"/>
      <c r="ED18" s="451"/>
      <c r="EE18" s="451"/>
      <c r="EF18" s="451"/>
      <c r="EG18" s="451"/>
      <c r="EH18" s="451"/>
      <c r="EI18" s="451"/>
      <c r="EJ18" s="451"/>
      <c r="EK18" s="451"/>
      <c r="EL18" s="451"/>
      <c r="EM18" s="451"/>
      <c r="EN18" s="451"/>
      <c r="EO18" s="511">
        <f>Y18*AO18*12-2.34-2100</f>
        <v>10852499.999999998</v>
      </c>
      <c r="EP18" s="511"/>
      <c r="EQ18" s="511"/>
      <c r="ER18" s="511"/>
      <c r="ES18" s="511"/>
      <c r="ET18" s="511"/>
      <c r="EU18" s="511"/>
      <c r="EV18" s="511"/>
      <c r="EW18" s="511"/>
      <c r="EX18" s="511"/>
      <c r="EY18" s="511"/>
      <c r="EZ18" s="511"/>
      <c r="FA18" s="511"/>
      <c r="FB18" s="511"/>
      <c r="FC18" s="511"/>
      <c r="FD18" s="511"/>
      <c r="FE18" s="511"/>
    </row>
    <row r="19" spans="1:161" s="23" customFormat="1" ht="28.5" customHeight="1">
      <c r="A19" s="468" t="s">
        <v>12</v>
      </c>
      <c r="B19" s="469"/>
      <c r="C19" s="469"/>
      <c r="D19" s="469"/>
      <c r="E19" s="469"/>
      <c r="F19" s="470"/>
      <c r="G19" s="439" t="s">
        <v>481</v>
      </c>
      <c r="H19" s="440"/>
      <c r="I19" s="440"/>
      <c r="J19" s="440"/>
      <c r="K19" s="440"/>
      <c r="L19" s="440"/>
      <c r="M19" s="440"/>
      <c r="N19" s="440"/>
      <c r="O19" s="440"/>
      <c r="P19" s="440"/>
      <c r="Q19" s="440"/>
      <c r="R19" s="440"/>
      <c r="S19" s="440"/>
      <c r="T19" s="440"/>
      <c r="U19" s="440"/>
      <c r="V19" s="440"/>
      <c r="W19" s="440"/>
      <c r="X19" s="441"/>
      <c r="Y19" s="436">
        <v>3.4</v>
      </c>
      <c r="Z19" s="437"/>
      <c r="AA19" s="437"/>
      <c r="AB19" s="437"/>
      <c r="AC19" s="437"/>
      <c r="AD19" s="437"/>
      <c r="AE19" s="437"/>
      <c r="AF19" s="437"/>
      <c r="AG19" s="437"/>
      <c r="AH19" s="437"/>
      <c r="AI19" s="437"/>
      <c r="AJ19" s="437"/>
      <c r="AK19" s="437"/>
      <c r="AL19" s="437"/>
      <c r="AM19" s="437"/>
      <c r="AN19" s="438"/>
      <c r="AO19" s="512">
        <f>BF19+BX19+CQ19</f>
        <v>12130</v>
      </c>
      <c r="AP19" s="512"/>
      <c r="AQ19" s="512"/>
      <c r="AR19" s="512"/>
      <c r="AS19" s="512"/>
      <c r="AT19" s="512"/>
      <c r="AU19" s="512"/>
      <c r="AV19" s="512"/>
      <c r="AW19" s="512"/>
      <c r="AX19" s="512"/>
      <c r="AY19" s="512"/>
      <c r="AZ19" s="512"/>
      <c r="BA19" s="512"/>
      <c r="BB19" s="512"/>
      <c r="BC19" s="512"/>
      <c r="BD19" s="512"/>
      <c r="BE19" s="512"/>
      <c r="BF19" s="513">
        <v>8570.52</v>
      </c>
      <c r="BG19" s="514"/>
      <c r="BH19" s="514"/>
      <c r="BI19" s="514"/>
      <c r="BJ19" s="514"/>
      <c r="BK19" s="514"/>
      <c r="BL19" s="514"/>
      <c r="BM19" s="514"/>
      <c r="BN19" s="514"/>
      <c r="BO19" s="514"/>
      <c r="BP19" s="514"/>
      <c r="BQ19" s="514"/>
      <c r="BR19" s="514"/>
      <c r="BS19" s="514"/>
      <c r="BT19" s="514"/>
      <c r="BU19" s="514"/>
      <c r="BV19" s="514"/>
      <c r="BW19" s="515"/>
      <c r="BX19" s="513">
        <v>1232.48</v>
      </c>
      <c r="BY19" s="514"/>
      <c r="BZ19" s="514"/>
      <c r="CA19" s="514"/>
      <c r="CB19" s="514"/>
      <c r="CC19" s="514"/>
      <c r="CD19" s="514"/>
      <c r="CE19" s="514"/>
      <c r="CF19" s="514"/>
      <c r="CG19" s="514"/>
      <c r="CH19" s="514"/>
      <c r="CI19" s="514"/>
      <c r="CJ19" s="514"/>
      <c r="CK19" s="514"/>
      <c r="CL19" s="514"/>
      <c r="CM19" s="514"/>
      <c r="CN19" s="514"/>
      <c r="CO19" s="514"/>
      <c r="CP19" s="515"/>
      <c r="CQ19" s="513">
        <f>(1714.1+612.9)</f>
        <v>2327</v>
      </c>
      <c r="CR19" s="514"/>
      <c r="CS19" s="514"/>
      <c r="CT19" s="514"/>
      <c r="CU19" s="514"/>
      <c r="CV19" s="514"/>
      <c r="CW19" s="514"/>
      <c r="CX19" s="514"/>
      <c r="CY19" s="514"/>
      <c r="CZ19" s="514"/>
      <c r="DA19" s="514"/>
      <c r="DB19" s="514"/>
      <c r="DC19" s="514"/>
      <c r="DD19" s="514"/>
      <c r="DE19" s="514"/>
      <c r="DF19" s="514"/>
      <c r="DG19" s="514"/>
      <c r="DH19" s="515"/>
      <c r="DI19" s="436"/>
      <c r="DJ19" s="437"/>
      <c r="DK19" s="437"/>
      <c r="DL19" s="437"/>
      <c r="DM19" s="437"/>
      <c r="DN19" s="437"/>
      <c r="DO19" s="437"/>
      <c r="DP19" s="437"/>
      <c r="DQ19" s="437"/>
      <c r="DR19" s="437"/>
      <c r="DS19" s="437"/>
      <c r="DT19" s="437"/>
      <c r="DU19" s="437"/>
      <c r="DV19" s="437"/>
      <c r="DW19" s="437"/>
      <c r="DX19" s="438"/>
      <c r="DY19" s="436"/>
      <c r="DZ19" s="437"/>
      <c r="EA19" s="437"/>
      <c r="EB19" s="437"/>
      <c r="EC19" s="437"/>
      <c r="ED19" s="437"/>
      <c r="EE19" s="437"/>
      <c r="EF19" s="437"/>
      <c r="EG19" s="437"/>
      <c r="EH19" s="437"/>
      <c r="EI19" s="437"/>
      <c r="EJ19" s="437"/>
      <c r="EK19" s="437"/>
      <c r="EL19" s="437"/>
      <c r="EM19" s="437"/>
      <c r="EN19" s="438"/>
      <c r="EO19" s="511">
        <f>Y19*AO19*12</f>
        <v>494904</v>
      </c>
      <c r="EP19" s="511"/>
      <c r="EQ19" s="511"/>
      <c r="ER19" s="511"/>
      <c r="ES19" s="511"/>
      <c r="ET19" s="511"/>
      <c r="EU19" s="511"/>
      <c r="EV19" s="511"/>
      <c r="EW19" s="511"/>
      <c r="EX19" s="511"/>
      <c r="EY19" s="511"/>
      <c r="EZ19" s="511"/>
      <c r="FA19" s="511"/>
      <c r="FB19" s="511"/>
      <c r="FC19" s="511"/>
      <c r="FD19" s="511"/>
      <c r="FE19" s="511"/>
    </row>
    <row r="20" spans="1:161" s="23" customFormat="1" ht="15" customHeight="1">
      <c r="A20" s="452" t="s">
        <v>12</v>
      </c>
      <c r="B20" s="452"/>
      <c r="C20" s="452"/>
      <c r="D20" s="452"/>
      <c r="E20" s="452"/>
      <c r="F20" s="452"/>
      <c r="G20" s="454" t="s">
        <v>312</v>
      </c>
      <c r="H20" s="454"/>
      <c r="I20" s="454"/>
      <c r="J20" s="454"/>
      <c r="K20" s="454"/>
      <c r="L20" s="454"/>
      <c r="M20" s="454"/>
      <c r="N20" s="454"/>
      <c r="O20" s="454"/>
      <c r="P20" s="454"/>
      <c r="Q20" s="454"/>
      <c r="R20" s="454"/>
      <c r="S20" s="454"/>
      <c r="T20" s="454"/>
      <c r="U20" s="454"/>
      <c r="V20" s="454"/>
      <c r="W20" s="454"/>
      <c r="X20" s="454"/>
      <c r="Y20" s="451">
        <v>20.5</v>
      </c>
      <c r="Z20" s="451"/>
      <c r="AA20" s="451"/>
      <c r="AB20" s="451"/>
      <c r="AC20" s="451"/>
      <c r="AD20" s="451"/>
      <c r="AE20" s="451"/>
      <c r="AF20" s="451"/>
      <c r="AG20" s="451"/>
      <c r="AH20" s="451"/>
      <c r="AI20" s="451"/>
      <c r="AJ20" s="451"/>
      <c r="AK20" s="451"/>
      <c r="AL20" s="451"/>
      <c r="AM20" s="451"/>
      <c r="AN20" s="451"/>
      <c r="AO20" s="512">
        <f>BF20+BX20+CQ20</f>
        <v>12176.39</v>
      </c>
      <c r="AP20" s="512"/>
      <c r="AQ20" s="512"/>
      <c r="AR20" s="512"/>
      <c r="AS20" s="512"/>
      <c r="AT20" s="512"/>
      <c r="AU20" s="512"/>
      <c r="AV20" s="512"/>
      <c r="AW20" s="512"/>
      <c r="AX20" s="512"/>
      <c r="AY20" s="512"/>
      <c r="AZ20" s="512"/>
      <c r="BA20" s="512"/>
      <c r="BB20" s="512"/>
      <c r="BC20" s="512"/>
      <c r="BD20" s="512"/>
      <c r="BE20" s="512"/>
      <c r="BF20" s="512">
        <v>3580</v>
      </c>
      <c r="BG20" s="512"/>
      <c r="BH20" s="512"/>
      <c r="BI20" s="512"/>
      <c r="BJ20" s="512"/>
      <c r="BK20" s="512"/>
      <c r="BL20" s="512"/>
      <c r="BM20" s="512"/>
      <c r="BN20" s="512"/>
      <c r="BO20" s="512"/>
      <c r="BP20" s="512"/>
      <c r="BQ20" s="512"/>
      <c r="BR20" s="512"/>
      <c r="BS20" s="512"/>
      <c r="BT20" s="512"/>
      <c r="BU20" s="512"/>
      <c r="BV20" s="512"/>
      <c r="BW20" s="512"/>
      <c r="BX20" s="512">
        <v>3580</v>
      </c>
      <c r="BY20" s="512"/>
      <c r="BZ20" s="512"/>
      <c r="CA20" s="512"/>
      <c r="CB20" s="512"/>
      <c r="CC20" s="512"/>
      <c r="CD20" s="512"/>
      <c r="CE20" s="512"/>
      <c r="CF20" s="512"/>
      <c r="CG20" s="512"/>
      <c r="CH20" s="512"/>
      <c r="CI20" s="512"/>
      <c r="CJ20" s="512"/>
      <c r="CK20" s="512"/>
      <c r="CL20" s="512"/>
      <c r="CM20" s="512"/>
      <c r="CN20" s="512"/>
      <c r="CO20" s="512"/>
      <c r="CP20" s="512"/>
      <c r="CQ20" s="512">
        <f>(1029.6+3986.79)</f>
        <v>5016.389999999999</v>
      </c>
      <c r="CR20" s="512"/>
      <c r="CS20" s="512"/>
      <c r="CT20" s="512"/>
      <c r="CU20" s="512"/>
      <c r="CV20" s="512"/>
      <c r="CW20" s="512"/>
      <c r="CX20" s="512"/>
      <c r="CY20" s="512"/>
      <c r="CZ20" s="512"/>
      <c r="DA20" s="512"/>
      <c r="DB20" s="512"/>
      <c r="DC20" s="512"/>
      <c r="DD20" s="512"/>
      <c r="DE20" s="512"/>
      <c r="DF20" s="512"/>
      <c r="DG20" s="512"/>
      <c r="DH20" s="512"/>
      <c r="DI20" s="451"/>
      <c r="DJ20" s="451"/>
      <c r="DK20" s="451"/>
      <c r="DL20" s="451"/>
      <c r="DM20" s="451"/>
      <c r="DN20" s="451"/>
      <c r="DO20" s="451"/>
      <c r="DP20" s="451"/>
      <c r="DQ20" s="451"/>
      <c r="DR20" s="451"/>
      <c r="DS20" s="451"/>
      <c r="DT20" s="451"/>
      <c r="DU20" s="451"/>
      <c r="DV20" s="451"/>
      <c r="DW20" s="451"/>
      <c r="DX20" s="451"/>
      <c r="DY20" s="451"/>
      <c r="DZ20" s="451"/>
      <c r="EA20" s="451"/>
      <c r="EB20" s="451"/>
      <c r="EC20" s="451"/>
      <c r="ED20" s="451"/>
      <c r="EE20" s="451"/>
      <c r="EF20" s="451"/>
      <c r="EG20" s="451"/>
      <c r="EH20" s="451"/>
      <c r="EI20" s="451"/>
      <c r="EJ20" s="451"/>
      <c r="EK20" s="451"/>
      <c r="EL20" s="451"/>
      <c r="EM20" s="451"/>
      <c r="EN20" s="451"/>
      <c r="EO20" s="511">
        <f>Y20*AO20*12-3.66</f>
        <v>2995388.28</v>
      </c>
      <c r="EP20" s="511"/>
      <c r="EQ20" s="511"/>
      <c r="ER20" s="511"/>
      <c r="ES20" s="511"/>
      <c r="ET20" s="511"/>
      <c r="EU20" s="511"/>
      <c r="EV20" s="511"/>
      <c r="EW20" s="511"/>
      <c r="EX20" s="511"/>
      <c r="EY20" s="511"/>
      <c r="EZ20" s="511"/>
      <c r="FA20" s="511"/>
      <c r="FB20" s="511"/>
      <c r="FC20" s="511"/>
      <c r="FD20" s="511"/>
      <c r="FE20" s="511"/>
    </row>
    <row r="21" spans="1:161" s="23" customFormat="1" ht="15" customHeight="1">
      <c r="A21" s="465" t="s">
        <v>295</v>
      </c>
      <c r="B21" s="466"/>
      <c r="C21" s="466"/>
      <c r="D21" s="466"/>
      <c r="E21" s="466"/>
      <c r="F21" s="466"/>
      <c r="G21" s="466"/>
      <c r="H21" s="466"/>
      <c r="I21" s="466"/>
      <c r="J21" s="466"/>
      <c r="K21" s="466"/>
      <c r="L21" s="466"/>
      <c r="M21" s="466"/>
      <c r="N21" s="466"/>
      <c r="O21" s="466"/>
      <c r="P21" s="466"/>
      <c r="Q21" s="466"/>
      <c r="R21" s="466"/>
      <c r="S21" s="466"/>
      <c r="T21" s="466"/>
      <c r="U21" s="466"/>
      <c r="V21" s="466"/>
      <c r="W21" s="466"/>
      <c r="X21" s="467"/>
      <c r="Y21" s="451">
        <f>Y17+Y18+Y19+Y20</f>
        <v>58.199999999999996</v>
      </c>
      <c r="Z21" s="451"/>
      <c r="AA21" s="451"/>
      <c r="AB21" s="451"/>
      <c r="AC21" s="451"/>
      <c r="AD21" s="451"/>
      <c r="AE21" s="451"/>
      <c r="AF21" s="451"/>
      <c r="AG21" s="451"/>
      <c r="AH21" s="451"/>
      <c r="AI21" s="451"/>
      <c r="AJ21" s="451"/>
      <c r="AK21" s="451"/>
      <c r="AL21" s="451"/>
      <c r="AM21" s="451"/>
      <c r="AN21" s="451"/>
      <c r="AO21" s="512">
        <f>AO17+AO18+AO20</f>
        <v>90864.69499999999</v>
      </c>
      <c r="AP21" s="451"/>
      <c r="AQ21" s="451"/>
      <c r="AR21" s="451"/>
      <c r="AS21" s="451"/>
      <c r="AT21" s="451"/>
      <c r="AU21" s="451"/>
      <c r="AV21" s="451"/>
      <c r="AW21" s="451"/>
      <c r="AX21" s="451"/>
      <c r="AY21" s="451"/>
      <c r="AZ21" s="451"/>
      <c r="BA21" s="451"/>
      <c r="BB21" s="451"/>
      <c r="BC21" s="451"/>
      <c r="BD21" s="451"/>
      <c r="BE21" s="451"/>
      <c r="BF21" s="512">
        <f>BF17+BF18+BF20</f>
        <v>37624.915</v>
      </c>
      <c r="BG21" s="451"/>
      <c r="BH21" s="451"/>
      <c r="BI21" s="451"/>
      <c r="BJ21" s="451"/>
      <c r="BK21" s="451"/>
      <c r="BL21" s="451"/>
      <c r="BM21" s="451"/>
      <c r="BN21" s="451"/>
      <c r="BO21" s="451"/>
      <c r="BP21" s="451"/>
      <c r="BQ21" s="451"/>
      <c r="BR21" s="451"/>
      <c r="BS21" s="451"/>
      <c r="BT21" s="451"/>
      <c r="BU21" s="451"/>
      <c r="BV21" s="451"/>
      <c r="BW21" s="451"/>
      <c r="BX21" s="512">
        <f>BX17+BX18+BX20</f>
        <v>14181.59</v>
      </c>
      <c r="BY21" s="451"/>
      <c r="BZ21" s="451"/>
      <c r="CA21" s="451"/>
      <c r="CB21" s="451"/>
      <c r="CC21" s="451"/>
      <c r="CD21" s="451"/>
      <c r="CE21" s="451"/>
      <c r="CF21" s="451"/>
      <c r="CG21" s="451"/>
      <c r="CH21" s="451"/>
      <c r="CI21" s="451"/>
      <c r="CJ21" s="451"/>
      <c r="CK21" s="451"/>
      <c r="CL21" s="451"/>
      <c r="CM21" s="451"/>
      <c r="CN21" s="451"/>
      <c r="CO21" s="451"/>
      <c r="CP21" s="451"/>
      <c r="CQ21" s="512">
        <f>CQ17+CQ18+CQ20</f>
        <v>39058.19</v>
      </c>
      <c r="CR21" s="451"/>
      <c r="CS21" s="451"/>
      <c r="CT21" s="451"/>
      <c r="CU21" s="451"/>
      <c r="CV21" s="451"/>
      <c r="CW21" s="451"/>
      <c r="CX21" s="451"/>
      <c r="CY21" s="451"/>
      <c r="CZ21" s="451"/>
      <c r="DA21" s="451"/>
      <c r="DB21" s="451"/>
      <c r="DC21" s="451"/>
      <c r="DD21" s="451"/>
      <c r="DE21" s="451"/>
      <c r="DF21" s="451"/>
      <c r="DG21" s="451"/>
      <c r="DH21" s="451"/>
      <c r="DI21" s="451" t="s">
        <v>46</v>
      </c>
      <c r="DJ21" s="451"/>
      <c r="DK21" s="451"/>
      <c r="DL21" s="451"/>
      <c r="DM21" s="451"/>
      <c r="DN21" s="451"/>
      <c r="DO21" s="451"/>
      <c r="DP21" s="451"/>
      <c r="DQ21" s="451"/>
      <c r="DR21" s="451"/>
      <c r="DS21" s="451"/>
      <c r="DT21" s="451"/>
      <c r="DU21" s="451"/>
      <c r="DV21" s="451"/>
      <c r="DW21" s="451"/>
      <c r="DX21" s="451"/>
      <c r="DY21" s="451" t="s">
        <v>46</v>
      </c>
      <c r="DZ21" s="451"/>
      <c r="EA21" s="451"/>
      <c r="EB21" s="451"/>
      <c r="EC21" s="451"/>
      <c r="ED21" s="451"/>
      <c r="EE21" s="451"/>
      <c r="EF21" s="451"/>
      <c r="EG21" s="451"/>
      <c r="EH21" s="451"/>
      <c r="EI21" s="451"/>
      <c r="EJ21" s="451"/>
      <c r="EK21" s="451"/>
      <c r="EL21" s="451"/>
      <c r="EM21" s="451"/>
      <c r="EN21" s="451"/>
      <c r="EO21" s="511">
        <f>EO17+EO18+EO19+EO20</f>
        <v>15559199.999999998</v>
      </c>
      <c r="EP21" s="511"/>
      <c r="EQ21" s="511"/>
      <c r="ER21" s="511"/>
      <c r="ES21" s="511"/>
      <c r="ET21" s="511"/>
      <c r="EU21" s="511"/>
      <c r="EV21" s="511"/>
      <c r="EW21" s="511"/>
      <c r="EX21" s="511"/>
      <c r="EY21" s="511"/>
      <c r="EZ21" s="511"/>
      <c r="FA21" s="511"/>
      <c r="FB21" s="511"/>
      <c r="FC21" s="511"/>
      <c r="FD21" s="511"/>
      <c r="FE21" s="511"/>
    </row>
    <row r="22" spans="1:161" ht="19.5" customHeight="1">
      <c r="A22" s="465" t="s">
        <v>512</v>
      </c>
      <c r="B22" s="466"/>
      <c r="C22" s="466"/>
      <c r="D22" s="466"/>
      <c r="E22" s="466"/>
      <c r="F22" s="466"/>
      <c r="G22" s="466"/>
      <c r="H22" s="466"/>
      <c r="I22" s="466"/>
      <c r="J22" s="466"/>
      <c r="K22" s="466"/>
      <c r="L22" s="466"/>
      <c r="M22" s="466"/>
      <c r="N22" s="466"/>
      <c r="O22" s="466"/>
      <c r="P22" s="466"/>
      <c r="Q22" s="466"/>
      <c r="R22" s="466"/>
      <c r="S22" s="466"/>
      <c r="T22" s="466"/>
      <c r="U22" s="466"/>
      <c r="V22" s="466"/>
      <c r="W22" s="466"/>
      <c r="X22" s="467"/>
      <c r="Y22" s="451">
        <v>13</v>
      </c>
      <c r="Z22" s="451"/>
      <c r="AA22" s="451"/>
      <c r="AB22" s="451"/>
      <c r="AC22" s="451"/>
      <c r="AD22" s="451"/>
      <c r="AE22" s="451"/>
      <c r="AF22" s="451"/>
      <c r="AG22" s="451"/>
      <c r="AH22" s="451"/>
      <c r="AI22" s="451"/>
      <c r="AJ22" s="451"/>
      <c r="AK22" s="451"/>
      <c r="AL22" s="451"/>
      <c r="AM22" s="451"/>
      <c r="AN22" s="451"/>
      <c r="AO22" s="512">
        <f>BF22+BX22+CQ22</f>
        <v>1325.1</v>
      </c>
      <c r="AP22" s="451"/>
      <c r="AQ22" s="451"/>
      <c r="AR22" s="451"/>
      <c r="AS22" s="451"/>
      <c r="AT22" s="451"/>
      <c r="AU22" s="451"/>
      <c r="AV22" s="451"/>
      <c r="AW22" s="451"/>
      <c r="AX22" s="451"/>
      <c r="AY22" s="451"/>
      <c r="AZ22" s="451"/>
      <c r="BA22" s="451"/>
      <c r="BB22" s="451"/>
      <c r="BC22" s="451"/>
      <c r="BD22" s="451"/>
      <c r="BE22" s="451"/>
      <c r="BF22" s="512">
        <v>1325.1</v>
      </c>
      <c r="BG22" s="451"/>
      <c r="BH22" s="451"/>
      <c r="BI22" s="451"/>
      <c r="BJ22" s="451"/>
      <c r="BK22" s="451"/>
      <c r="BL22" s="451"/>
      <c r="BM22" s="451"/>
      <c r="BN22" s="451"/>
      <c r="BO22" s="451"/>
      <c r="BP22" s="451"/>
      <c r="BQ22" s="451"/>
      <c r="BR22" s="451"/>
      <c r="BS22" s="451"/>
      <c r="BT22" s="451"/>
      <c r="BU22" s="451"/>
      <c r="BV22" s="451"/>
      <c r="BW22" s="451"/>
      <c r="BX22" s="512"/>
      <c r="BY22" s="451"/>
      <c r="BZ22" s="451"/>
      <c r="CA22" s="451"/>
      <c r="CB22" s="451"/>
      <c r="CC22" s="451"/>
      <c r="CD22" s="451"/>
      <c r="CE22" s="451"/>
      <c r="CF22" s="451"/>
      <c r="CG22" s="451"/>
      <c r="CH22" s="451"/>
      <c r="CI22" s="451"/>
      <c r="CJ22" s="451"/>
      <c r="CK22" s="451"/>
      <c r="CL22" s="451"/>
      <c r="CM22" s="451"/>
      <c r="CN22" s="451"/>
      <c r="CO22" s="451"/>
      <c r="CP22" s="451"/>
      <c r="CQ22" s="512"/>
      <c r="CR22" s="451"/>
      <c r="CS22" s="451"/>
      <c r="CT22" s="451"/>
      <c r="CU22" s="451"/>
      <c r="CV22" s="451"/>
      <c r="CW22" s="451"/>
      <c r="CX22" s="451"/>
      <c r="CY22" s="451"/>
      <c r="CZ22" s="451"/>
      <c r="DA22" s="451"/>
      <c r="DB22" s="451"/>
      <c r="DC22" s="451"/>
      <c r="DD22" s="451"/>
      <c r="DE22" s="451"/>
      <c r="DF22" s="451"/>
      <c r="DG22" s="451"/>
      <c r="DH22" s="451"/>
      <c r="DI22" s="451" t="s">
        <v>46</v>
      </c>
      <c r="DJ22" s="451"/>
      <c r="DK22" s="451"/>
      <c r="DL22" s="451"/>
      <c r="DM22" s="451"/>
      <c r="DN22" s="451"/>
      <c r="DO22" s="451"/>
      <c r="DP22" s="451"/>
      <c r="DQ22" s="451"/>
      <c r="DR22" s="451"/>
      <c r="DS22" s="451"/>
      <c r="DT22" s="451"/>
      <c r="DU22" s="451"/>
      <c r="DV22" s="451"/>
      <c r="DW22" s="451"/>
      <c r="DX22" s="451"/>
      <c r="DY22" s="451" t="s">
        <v>46</v>
      </c>
      <c r="DZ22" s="451"/>
      <c r="EA22" s="451"/>
      <c r="EB22" s="451"/>
      <c r="EC22" s="451"/>
      <c r="ED22" s="451"/>
      <c r="EE22" s="451"/>
      <c r="EF22" s="451"/>
      <c r="EG22" s="451"/>
      <c r="EH22" s="451"/>
      <c r="EI22" s="451"/>
      <c r="EJ22" s="451"/>
      <c r="EK22" s="451"/>
      <c r="EL22" s="451"/>
      <c r="EM22" s="451"/>
      <c r="EN22" s="451"/>
      <c r="EO22" s="511">
        <f>Y22*AO22</f>
        <v>17226.3</v>
      </c>
      <c r="EP22" s="511"/>
      <c r="EQ22" s="511"/>
      <c r="ER22" s="511"/>
      <c r="ES22" s="511"/>
      <c r="ET22" s="511"/>
      <c r="EU22" s="511"/>
      <c r="EV22" s="511"/>
      <c r="EW22" s="511"/>
      <c r="EX22" s="511"/>
      <c r="EY22" s="511"/>
      <c r="EZ22" s="511"/>
      <c r="FA22" s="511"/>
      <c r="FB22" s="511"/>
      <c r="FC22" s="511"/>
      <c r="FD22" s="511"/>
      <c r="FE22" s="511"/>
    </row>
    <row r="23" spans="1:161" ht="12.75">
      <c r="A23" s="465" t="s">
        <v>295</v>
      </c>
      <c r="B23" s="466"/>
      <c r="C23" s="466"/>
      <c r="D23" s="466"/>
      <c r="E23" s="466"/>
      <c r="F23" s="466"/>
      <c r="G23" s="466"/>
      <c r="H23" s="466"/>
      <c r="I23" s="466"/>
      <c r="J23" s="466"/>
      <c r="K23" s="466"/>
      <c r="L23" s="466"/>
      <c r="M23" s="466"/>
      <c r="N23" s="466"/>
      <c r="O23" s="466"/>
      <c r="P23" s="466"/>
      <c r="Q23" s="466"/>
      <c r="R23" s="466"/>
      <c r="S23" s="466"/>
      <c r="T23" s="466"/>
      <c r="U23" s="466"/>
      <c r="V23" s="466"/>
      <c r="W23" s="466"/>
      <c r="X23" s="467"/>
      <c r="Y23" s="451"/>
      <c r="Z23" s="451"/>
      <c r="AA23" s="451"/>
      <c r="AB23" s="451"/>
      <c r="AC23" s="451"/>
      <c r="AD23" s="451"/>
      <c r="AE23" s="451"/>
      <c r="AF23" s="451"/>
      <c r="AG23" s="451"/>
      <c r="AH23" s="451"/>
      <c r="AI23" s="451"/>
      <c r="AJ23" s="451"/>
      <c r="AK23" s="451"/>
      <c r="AL23" s="451"/>
      <c r="AM23" s="451"/>
      <c r="AN23" s="451"/>
      <c r="AO23" s="512"/>
      <c r="AP23" s="451"/>
      <c r="AQ23" s="451"/>
      <c r="AR23" s="451"/>
      <c r="AS23" s="451"/>
      <c r="AT23" s="451"/>
      <c r="AU23" s="451"/>
      <c r="AV23" s="451"/>
      <c r="AW23" s="451"/>
      <c r="AX23" s="451"/>
      <c r="AY23" s="451"/>
      <c r="AZ23" s="451"/>
      <c r="BA23" s="451"/>
      <c r="BB23" s="451"/>
      <c r="BC23" s="451"/>
      <c r="BD23" s="451"/>
      <c r="BE23" s="451"/>
      <c r="BF23" s="512"/>
      <c r="BG23" s="451"/>
      <c r="BH23" s="451"/>
      <c r="BI23" s="451"/>
      <c r="BJ23" s="451"/>
      <c r="BK23" s="451"/>
      <c r="BL23" s="451"/>
      <c r="BM23" s="451"/>
      <c r="BN23" s="451"/>
      <c r="BO23" s="451"/>
      <c r="BP23" s="451"/>
      <c r="BQ23" s="451"/>
      <c r="BR23" s="451"/>
      <c r="BS23" s="451"/>
      <c r="BT23" s="451"/>
      <c r="BU23" s="451"/>
      <c r="BV23" s="451"/>
      <c r="BW23" s="451"/>
      <c r="BX23" s="512"/>
      <c r="BY23" s="451"/>
      <c r="BZ23" s="451"/>
      <c r="CA23" s="451"/>
      <c r="CB23" s="451"/>
      <c r="CC23" s="451"/>
      <c r="CD23" s="451"/>
      <c r="CE23" s="451"/>
      <c r="CF23" s="451"/>
      <c r="CG23" s="451"/>
      <c r="CH23" s="451"/>
      <c r="CI23" s="451"/>
      <c r="CJ23" s="451"/>
      <c r="CK23" s="451"/>
      <c r="CL23" s="451"/>
      <c r="CM23" s="451"/>
      <c r="CN23" s="451"/>
      <c r="CO23" s="451"/>
      <c r="CP23" s="451"/>
      <c r="CQ23" s="512"/>
      <c r="CR23" s="451"/>
      <c r="CS23" s="451"/>
      <c r="CT23" s="451"/>
      <c r="CU23" s="451"/>
      <c r="CV23" s="451"/>
      <c r="CW23" s="451"/>
      <c r="CX23" s="451"/>
      <c r="CY23" s="451"/>
      <c r="CZ23" s="451"/>
      <c r="DA23" s="451"/>
      <c r="DB23" s="451"/>
      <c r="DC23" s="451"/>
      <c r="DD23" s="451"/>
      <c r="DE23" s="451"/>
      <c r="DF23" s="451"/>
      <c r="DG23" s="451"/>
      <c r="DH23" s="451"/>
      <c r="DI23" s="451" t="s">
        <v>46</v>
      </c>
      <c r="DJ23" s="451"/>
      <c r="DK23" s="451"/>
      <c r="DL23" s="451"/>
      <c r="DM23" s="451"/>
      <c r="DN23" s="451"/>
      <c r="DO23" s="451"/>
      <c r="DP23" s="451"/>
      <c r="DQ23" s="451"/>
      <c r="DR23" s="451"/>
      <c r="DS23" s="451"/>
      <c r="DT23" s="451"/>
      <c r="DU23" s="451"/>
      <c r="DV23" s="451"/>
      <c r="DW23" s="451"/>
      <c r="DX23" s="451"/>
      <c r="DY23" s="451" t="s">
        <v>46</v>
      </c>
      <c r="DZ23" s="451"/>
      <c r="EA23" s="451"/>
      <c r="EB23" s="451"/>
      <c r="EC23" s="451"/>
      <c r="ED23" s="451"/>
      <c r="EE23" s="451"/>
      <c r="EF23" s="451"/>
      <c r="EG23" s="451"/>
      <c r="EH23" s="451"/>
      <c r="EI23" s="451"/>
      <c r="EJ23" s="451"/>
      <c r="EK23" s="451"/>
      <c r="EL23" s="451"/>
      <c r="EM23" s="451"/>
      <c r="EN23" s="451"/>
      <c r="EO23" s="511">
        <f>EO21+EO22</f>
        <v>15576426.299999999</v>
      </c>
      <c r="EP23" s="511"/>
      <c r="EQ23" s="511"/>
      <c r="ER23" s="511"/>
      <c r="ES23" s="511"/>
      <c r="ET23" s="511"/>
      <c r="EU23" s="511"/>
      <c r="EV23" s="511"/>
      <c r="EW23" s="511"/>
      <c r="EX23" s="511"/>
      <c r="EY23" s="511"/>
      <c r="EZ23" s="511"/>
      <c r="FA23" s="511"/>
      <c r="FB23" s="511"/>
      <c r="FC23" s="511"/>
      <c r="FD23" s="511"/>
      <c r="FE23" s="511"/>
    </row>
  </sheetData>
  <sheetProtection/>
  <mergeCells count="95">
    <mergeCell ref="Y20:AN20"/>
    <mergeCell ref="AO20:BE20"/>
    <mergeCell ref="A20:F20"/>
    <mergeCell ref="G20:X20"/>
    <mergeCell ref="Y21:AN21"/>
    <mergeCell ref="A16:F16"/>
    <mergeCell ref="A18:F18"/>
    <mergeCell ref="G18:X18"/>
    <mergeCell ref="AO18:BE18"/>
    <mergeCell ref="A17:F17"/>
    <mergeCell ref="A3:FE3"/>
    <mergeCell ref="DY16:EN16"/>
    <mergeCell ref="DI16:DX16"/>
    <mergeCell ref="DY21:EN21"/>
    <mergeCell ref="CQ21:DH21"/>
    <mergeCell ref="BX21:CP21"/>
    <mergeCell ref="DI21:DX21"/>
    <mergeCell ref="BX15:CP15"/>
    <mergeCell ref="BX16:CP16"/>
    <mergeCell ref="BX17:CP17"/>
    <mergeCell ref="BF21:BW21"/>
    <mergeCell ref="AO21:BE21"/>
    <mergeCell ref="BF20:BW20"/>
    <mergeCell ref="BX20:CP20"/>
    <mergeCell ref="DY17:EN17"/>
    <mergeCell ref="CQ17:DH17"/>
    <mergeCell ref="CQ20:DH20"/>
    <mergeCell ref="DI20:DX20"/>
    <mergeCell ref="AO17:BE17"/>
    <mergeCell ref="DY18:EN18"/>
    <mergeCell ref="AP9:FE9"/>
    <mergeCell ref="A9:AO9"/>
    <mergeCell ref="EO18:FE18"/>
    <mergeCell ref="CQ18:DH18"/>
    <mergeCell ref="CQ15:DH15"/>
    <mergeCell ref="BF14:DH14"/>
    <mergeCell ref="BF16:BW16"/>
    <mergeCell ref="AO14:BE15"/>
    <mergeCell ref="BF15:BW15"/>
    <mergeCell ref="Y18:AN18"/>
    <mergeCell ref="EO17:FE17"/>
    <mergeCell ref="DI17:DX17"/>
    <mergeCell ref="EO16:FE16"/>
    <mergeCell ref="Y16:AN16"/>
    <mergeCell ref="Y17:AN17"/>
    <mergeCell ref="A11:FE11"/>
    <mergeCell ref="AO16:BE16"/>
    <mergeCell ref="A13:F15"/>
    <mergeCell ref="G16:X16"/>
    <mergeCell ref="G17:X17"/>
    <mergeCell ref="BF18:BW18"/>
    <mergeCell ref="BX18:CP18"/>
    <mergeCell ref="CQ16:DH16"/>
    <mergeCell ref="BF17:BW17"/>
    <mergeCell ref="G13:X15"/>
    <mergeCell ref="Y13:AN15"/>
    <mergeCell ref="AO13:DH13"/>
    <mergeCell ref="EO21:FE21"/>
    <mergeCell ref="A5:FE5"/>
    <mergeCell ref="X7:FE7"/>
    <mergeCell ref="DI13:DX15"/>
    <mergeCell ref="DY13:EN15"/>
    <mergeCell ref="EO13:FE15"/>
    <mergeCell ref="A21:X21"/>
    <mergeCell ref="DY20:EN20"/>
    <mergeCell ref="EO20:FE20"/>
    <mergeCell ref="DI18:DX18"/>
    <mergeCell ref="CQ19:DH19"/>
    <mergeCell ref="DI19:DX19"/>
    <mergeCell ref="DY19:EN19"/>
    <mergeCell ref="EO19:FE19"/>
    <mergeCell ref="A19:F19"/>
    <mergeCell ref="G19:X19"/>
    <mergeCell ref="Y19:AN19"/>
    <mergeCell ref="AO19:BE19"/>
    <mergeCell ref="BF19:BW19"/>
    <mergeCell ref="BX19:CP19"/>
    <mergeCell ref="CQ23:DH23"/>
    <mergeCell ref="DI23:DX23"/>
    <mergeCell ref="A22:X22"/>
    <mergeCell ref="Y22:AN22"/>
    <mergeCell ref="AO22:BE22"/>
    <mergeCell ref="BF22:BW22"/>
    <mergeCell ref="BX22:CP22"/>
    <mergeCell ref="CQ22:DH22"/>
    <mergeCell ref="DY23:EN23"/>
    <mergeCell ref="EO23:FE23"/>
    <mergeCell ref="DI22:DX22"/>
    <mergeCell ref="DY22:EN22"/>
    <mergeCell ref="EO22:FE22"/>
    <mergeCell ref="A23:X23"/>
    <mergeCell ref="Y23:AN23"/>
    <mergeCell ref="AO23:BE23"/>
    <mergeCell ref="BF23:BW23"/>
    <mergeCell ref="BX23:CP23"/>
  </mergeCells>
  <printOptions/>
  <pageMargins left="0.5905511811023623" right="0.5118110236220472" top="0.7874015748031497" bottom="0.3937007874015748" header="0.1968503937007874" footer="0.1968503937007874"/>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dimension ref="A2:DA186"/>
  <sheetViews>
    <sheetView zoomScaleSheetLayoutView="100" zoomScalePageLayoutView="0" workbookViewId="0" topLeftCell="A169">
      <selection activeCell="CJ186" sqref="CJ186:DA186"/>
    </sheetView>
  </sheetViews>
  <sheetFormatPr defaultColWidth="0.875" defaultRowHeight="12" customHeight="1"/>
  <cols>
    <col min="1" max="98" width="0.875" style="26" customWidth="1"/>
    <col min="99" max="99" width="3.625" style="26" bestFit="1" customWidth="1"/>
    <col min="100" max="16384" width="0.875" style="26" customWidth="1"/>
  </cols>
  <sheetData>
    <row r="1" ht="3" customHeight="1"/>
    <row r="2" spans="1:105" s="27" customFormat="1" ht="14.25">
      <c r="A2" s="459" t="s">
        <v>397</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c r="CH2" s="459"/>
      <c r="CI2" s="459"/>
      <c r="CJ2" s="459"/>
      <c r="CK2" s="459"/>
      <c r="CL2" s="459"/>
      <c r="CM2" s="459"/>
      <c r="CN2" s="459"/>
      <c r="CO2" s="459"/>
      <c r="CP2" s="459"/>
      <c r="CQ2" s="459"/>
      <c r="CR2" s="459"/>
      <c r="CS2" s="459"/>
      <c r="CT2" s="459"/>
      <c r="CU2" s="459"/>
      <c r="CV2" s="459"/>
      <c r="CW2" s="459"/>
      <c r="CX2" s="459"/>
      <c r="CY2" s="459"/>
      <c r="CZ2" s="459"/>
      <c r="DA2" s="459"/>
    </row>
    <row r="3" ht="10.5" customHeight="1"/>
    <row r="4" spans="1:105" s="25" customFormat="1" ht="45" customHeight="1">
      <c r="A4" s="442" t="s">
        <v>306</v>
      </c>
      <c r="B4" s="443"/>
      <c r="C4" s="443"/>
      <c r="D4" s="443"/>
      <c r="E4" s="443"/>
      <c r="F4" s="444"/>
      <c r="G4" s="442" t="s">
        <v>392</v>
      </c>
      <c r="H4" s="443"/>
      <c r="I4" s="443"/>
      <c r="J4" s="443"/>
      <c r="K4" s="443"/>
      <c r="L4" s="443"/>
      <c r="M4" s="443"/>
      <c r="N4" s="443"/>
      <c r="O4" s="443"/>
      <c r="P4" s="443"/>
      <c r="Q4" s="443"/>
      <c r="R4" s="443"/>
      <c r="S4" s="443"/>
      <c r="T4" s="443"/>
      <c r="U4" s="443"/>
      <c r="V4" s="443"/>
      <c r="W4" s="443"/>
      <c r="X4" s="443"/>
      <c r="Y4" s="443"/>
      <c r="Z4" s="443"/>
      <c r="AA4" s="443"/>
      <c r="AB4" s="443"/>
      <c r="AC4" s="443"/>
      <c r="AD4" s="444"/>
      <c r="AE4" s="442" t="s">
        <v>396</v>
      </c>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4"/>
      <c r="BD4" s="442" t="s">
        <v>395</v>
      </c>
      <c r="BE4" s="443"/>
      <c r="BF4" s="443"/>
      <c r="BG4" s="443"/>
      <c r="BH4" s="443"/>
      <c r="BI4" s="443"/>
      <c r="BJ4" s="443"/>
      <c r="BK4" s="443"/>
      <c r="BL4" s="443"/>
      <c r="BM4" s="443"/>
      <c r="BN4" s="443"/>
      <c r="BO4" s="443"/>
      <c r="BP4" s="443"/>
      <c r="BQ4" s="443"/>
      <c r="BR4" s="443"/>
      <c r="BS4" s="444"/>
      <c r="BT4" s="442" t="s">
        <v>394</v>
      </c>
      <c r="BU4" s="443"/>
      <c r="BV4" s="443"/>
      <c r="BW4" s="443"/>
      <c r="BX4" s="443"/>
      <c r="BY4" s="443"/>
      <c r="BZ4" s="443"/>
      <c r="CA4" s="443"/>
      <c r="CB4" s="443"/>
      <c r="CC4" s="443"/>
      <c r="CD4" s="443"/>
      <c r="CE4" s="443"/>
      <c r="CF4" s="443"/>
      <c r="CG4" s="443"/>
      <c r="CH4" s="443"/>
      <c r="CI4" s="444"/>
      <c r="CJ4" s="442" t="s">
        <v>347</v>
      </c>
      <c r="CK4" s="443"/>
      <c r="CL4" s="443"/>
      <c r="CM4" s="443"/>
      <c r="CN4" s="443"/>
      <c r="CO4" s="443"/>
      <c r="CP4" s="443"/>
      <c r="CQ4" s="443"/>
      <c r="CR4" s="443"/>
      <c r="CS4" s="443"/>
      <c r="CT4" s="443"/>
      <c r="CU4" s="443"/>
      <c r="CV4" s="443"/>
      <c r="CW4" s="443"/>
      <c r="CX4" s="443"/>
      <c r="CY4" s="443"/>
      <c r="CZ4" s="443"/>
      <c r="DA4" s="444"/>
    </row>
    <row r="5" spans="1:105" s="24" customFormat="1" ht="12.75">
      <c r="A5" s="453">
        <v>1</v>
      </c>
      <c r="B5" s="453"/>
      <c r="C5" s="453"/>
      <c r="D5" s="453"/>
      <c r="E5" s="453"/>
      <c r="F5" s="453"/>
      <c r="G5" s="453">
        <v>2</v>
      </c>
      <c r="H5" s="453"/>
      <c r="I5" s="453"/>
      <c r="J5" s="453"/>
      <c r="K5" s="453"/>
      <c r="L5" s="453"/>
      <c r="M5" s="453"/>
      <c r="N5" s="453"/>
      <c r="O5" s="453"/>
      <c r="P5" s="453"/>
      <c r="Q5" s="453"/>
      <c r="R5" s="453"/>
      <c r="S5" s="453"/>
      <c r="T5" s="453"/>
      <c r="U5" s="453"/>
      <c r="V5" s="453"/>
      <c r="W5" s="453"/>
      <c r="X5" s="453"/>
      <c r="Y5" s="453"/>
      <c r="Z5" s="453"/>
      <c r="AA5" s="453"/>
      <c r="AB5" s="453"/>
      <c r="AC5" s="453"/>
      <c r="AD5" s="453"/>
      <c r="AE5" s="453">
        <v>3</v>
      </c>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v>4</v>
      </c>
      <c r="BE5" s="453"/>
      <c r="BF5" s="453"/>
      <c r="BG5" s="453"/>
      <c r="BH5" s="453"/>
      <c r="BI5" s="453"/>
      <c r="BJ5" s="453"/>
      <c r="BK5" s="453"/>
      <c r="BL5" s="453"/>
      <c r="BM5" s="453"/>
      <c r="BN5" s="453"/>
      <c r="BO5" s="453"/>
      <c r="BP5" s="453"/>
      <c r="BQ5" s="453"/>
      <c r="BR5" s="453"/>
      <c r="BS5" s="453"/>
      <c r="BT5" s="453">
        <v>5</v>
      </c>
      <c r="BU5" s="453"/>
      <c r="BV5" s="453"/>
      <c r="BW5" s="453"/>
      <c r="BX5" s="453"/>
      <c r="BY5" s="453"/>
      <c r="BZ5" s="453"/>
      <c r="CA5" s="453"/>
      <c r="CB5" s="453"/>
      <c r="CC5" s="453"/>
      <c r="CD5" s="453"/>
      <c r="CE5" s="453"/>
      <c r="CF5" s="453"/>
      <c r="CG5" s="453"/>
      <c r="CH5" s="453"/>
      <c r="CI5" s="453"/>
      <c r="CJ5" s="453">
        <v>6</v>
      </c>
      <c r="CK5" s="453"/>
      <c r="CL5" s="453"/>
      <c r="CM5" s="453"/>
      <c r="CN5" s="453"/>
      <c r="CO5" s="453"/>
      <c r="CP5" s="453"/>
      <c r="CQ5" s="453"/>
      <c r="CR5" s="453"/>
      <c r="CS5" s="453"/>
      <c r="CT5" s="453"/>
      <c r="CU5" s="453"/>
      <c r="CV5" s="453"/>
      <c r="CW5" s="453"/>
      <c r="CX5" s="453"/>
      <c r="CY5" s="453"/>
      <c r="CZ5" s="453"/>
      <c r="DA5" s="453"/>
    </row>
    <row r="6" spans="1:105" s="23" customFormat="1" ht="15" customHeight="1">
      <c r="A6" s="468" t="s">
        <v>10</v>
      </c>
      <c r="B6" s="469"/>
      <c r="C6" s="469"/>
      <c r="D6" s="469"/>
      <c r="E6" s="469"/>
      <c r="F6" s="470"/>
      <c r="G6" s="439" t="s">
        <v>513</v>
      </c>
      <c r="H6" s="440"/>
      <c r="I6" s="440"/>
      <c r="J6" s="440"/>
      <c r="K6" s="440"/>
      <c r="L6" s="440"/>
      <c r="M6" s="440"/>
      <c r="N6" s="440"/>
      <c r="O6" s="440"/>
      <c r="P6" s="440"/>
      <c r="Q6" s="440"/>
      <c r="R6" s="440"/>
      <c r="S6" s="440"/>
      <c r="T6" s="440"/>
      <c r="U6" s="440"/>
      <c r="V6" s="440"/>
      <c r="W6" s="440"/>
      <c r="X6" s="440"/>
      <c r="Y6" s="440"/>
      <c r="Z6" s="440"/>
      <c r="AA6" s="440"/>
      <c r="AB6" s="440"/>
      <c r="AC6" s="440"/>
      <c r="AD6" s="441"/>
      <c r="AE6" s="436">
        <v>350</v>
      </c>
      <c r="AF6" s="437"/>
      <c r="AG6" s="437"/>
      <c r="AH6" s="437"/>
      <c r="AI6" s="437"/>
      <c r="AJ6" s="437"/>
      <c r="AK6" s="437"/>
      <c r="AL6" s="437"/>
      <c r="AM6" s="437"/>
      <c r="AN6" s="437"/>
      <c r="AO6" s="437"/>
      <c r="AP6" s="437"/>
      <c r="AQ6" s="437"/>
      <c r="AR6" s="437"/>
      <c r="AS6" s="437"/>
      <c r="AT6" s="437"/>
      <c r="AU6" s="437"/>
      <c r="AV6" s="437"/>
      <c r="AW6" s="437"/>
      <c r="AX6" s="437"/>
      <c r="AY6" s="437"/>
      <c r="AZ6" s="437"/>
      <c r="BA6" s="437"/>
      <c r="BB6" s="437"/>
      <c r="BC6" s="438"/>
      <c r="BD6" s="436">
        <v>2</v>
      </c>
      <c r="BE6" s="437"/>
      <c r="BF6" s="437"/>
      <c r="BG6" s="437"/>
      <c r="BH6" s="437"/>
      <c r="BI6" s="437"/>
      <c r="BJ6" s="437"/>
      <c r="BK6" s="437"/>
      <c r="BL6" s="437"/>
      <c r="BM6" s="437"/>
      <c r="BN6" s="437"/>
      <c r="BO6" s="437"/>
      <c r="BP6" s="437"/>
      <c r="BQ6" s="437"/>
      <c r="BR6" s="437"/>
      <c r="BS6" s="438"/>
      <c r="BT6" s="436">
        <v>2</v>
      </c>
      <c r="BU6" s="437"/>
      <c r="BV6" s="437"/>
      <c r="BW6" s="437"/>
      <c r="BX6" s="437"/>
      <c r="BY6" s="437"/>
      <c r="BZ6" s="437"/>
      <c r="CA6" s="437"/>
      <c r="CB6" s="437"/>
      <c r="CC6" s="437"/>
      <c r="CD6" s="437"/>
      <c r="CE6" s="437"/>
      <c r="CF6" s="437"/>
      <c r="CG6" s="437"/>
      <c r="CH6" s="437"/>
      <c r="CI6" s="438"/>
      <c r="CJ6" s="540">
        <v>700</v>
      </c>
      <c r="CK6" s="541"/>
      <c r="CL6" s="541"/>
      <c r="CM6" s="541"/>
      <c r="CN6" s="541"/>
      <c r="CO6" s="541"/>
      <c r="CP6" s="541"/>
      <c r="CQ6" s="541"/>
      <c r="CR6" s="541"/>
      <c r="CS6" s="541"/>
      <c r="CT6" s="541"/>
      <c r="CU6" s="541"/>
      <c r="CV6" s="541"/>
      <c r="CW6" s="541"/>
      <c r="CX6" s="541"/>
      <c r="CY6" s="541"/>
      <c r="CZ6" s="541"/>
      <c r="DA6" s="542"/>
    </row>
    <row r="7" spans="1:105" s="23" customFormat="1" ht="15" customHeight="1" hidden="1">
      <c r="A7" s="452"/>
      <c r="B7" s="452"/>
      <c r="C7" s="452"/>
      <c r="D7" s="452"/>
      <c r="E7" s="452"/>
      <c r="F7" s="452"/>
      <c r="G7" s="454"/>
      <c r="H7" s="454"/>
      <c r="I7" s="454"/>
      <c r="J7" s="454"/>
      <c r="K7" s="454"/>
      <c r="L7" s="454"/>
      <c r="M7" s="454"/>
      <c r="N7" s="454"/>
      <c r="O7" s="454"/>
      <c r="P7" s="454"/>
      <c r="Q7" s="454"/>
      <c r="R7" s="454"/>
      <c r="S7" s="454"/>
      <c r="T7" s="454"/>
      <c r="U7" s="454"/>
      <c r="V7" s="454"/>
      <c r="W7" s="454"/>
      <c r="X7" s="454"/>
      <c r="Y7" s="454"/>
      <c r="Z7" s="454"/>
      <c r="AA7" s="454"/>
      <c r="AB7" s="454"/>
      <c r="AC7" s="454"/>
      <c r="AD7" s="454"/>
      <c r="AE7" s="503"/>
      <c r="AF7" s="503"/>
      <c r="AG7" s="503"/>
      <c r="AH7" s="503"/>
      <c r="AI7" s="503"/>
      <c r="AJ7" s="503"/>
      <c r="AK7" s="503"/>
      <c r="AL7" s="503"/>
      <c r="AM7" s="503"/>
      <c r="AN7" s="503"/>
      <c r="AO7" s="503"/>
      <c r="AP7" s="503"/>
      <c r="AQ7" s="503"/>
      <c r="AR7" s="503"/>
      <c r="AS7" s="503"/>
      <c r="AT7" s="503"/>
      <c r="AU7" s="503"/>
      <c r="AV7" s="503"/>
      <c r="AW7" s="503"/>
      <c r="AX7" s="503"/>
      <c r="AY7" s="503"/>
      <c r="AZ7" s="503"/>
      <c r="BA7" s="503"/>
      <c r="BB7" s="503"/>
      <c r="BC7" s="503"/>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543"/>
      <c r="CK7" s="544"/>
      <c r="CL7" s="544"/>
      <c r="CM7" s="544"/>
      <c r="CN7" s="544"/>
      <c r="CO7" s="544"/>
      <c r="CP7" s="544"/>
      <c r="CQ7" s="544"/>
      <c r="CR7" s="544"/>
      <c r="CS7" s="544"/>
      <c r="CT7" s="544"/>
      <c r="CU7" s="544"/>
      <c r="CV7" s="544"/>
      <c r="CW7" s="544"/>
      <c r="CX7" s="544"/>
      <c r="CY7" s="544"/>
      <c r="CZ7" s="544"/>
      <c r="DA7" s="545"/>
    </row>
    <row r="8" spans="1:105" s="23" customFormat="1" ht="15" customHeight="1">
      <c r="A8" s="452" t="s">
        <v>11</v>
      </c>
      <c r="B8" s="452"/>
      <c r="C8" s="452"/>
      <c r="D8" s="452"/>
      <c r="E8" s="452"/>
      <c r="F8" s="452"/>
      <c r="G8" s="454" t="s">
        <v>482</v>
      </c>
      <c r="H8" s="454"/>
      <c r="I8" s="454"/>
      <c r="J8" s="454"/>
      <c r="K8" s="454"/>
      <c r="L8" s="454"/>
      <c r="M8" s="454"/>
      <c r="N8" s="454"/>
      <c r="O8" s="454"/>
      <c r="P8" s="454"/>
      <c r="Q8" s="454"/>
      <c r="R8" s="454"/>
      <c r="S8" s="454"/>
      <c r="T8" s="454"/>
      <c r="U8" s="454"/>
      <c r="V8" s="454"/>
      <c r="W8" s="454"/>
      <c r="X8" s="454"/>
      <c r="Y8" s="454"/>
      <c r="Z8" s="454"/>
      <c r="AA8" s="454"/>
      <c r="AB8" s="454"/>
      <c r="AC8" s="454"/>
      <c r="AD8" s="454"/>
      <c r="AE8" s="451">
        <v>331.67</v>
      </c>
      <c r="AF8" s="451"/>
      <c r="AG8" s="451"/>
      <c r="AH8" s="451"/>
      <c r="AI8" s="451"/>
      <c r="AJ8" s="451"/>
      <c r="AK8" s="451"/>
      <c r="AL8" s="451"/>
      <c r="AM8" s="451"/>
      <c r="AN8" s="451"/>
      <c r="AO8" s="451"/>
      <c r="AP8" s="451"/>
      <c r="AQ8" s="451"/>
      <c r="AR8" s="451"/>
      <c r="AS8" s="451"/>
      <c r="AT8" s="451"/>
      <c r="AU8" s="451"/>
      <c r="AV8" s="451"/>
      <c r="AW8" s="451"/>
      <c r="AX8" s="451"/>
      <c r="AY8" s="451"/>
      <c r="AZ8" s="451"/>
      <c r="BA8" s="451"/>
      <c r="BB8" s="451"/>
      <c r="BC8" s="451"/>
      <c r="BD8" s="451">
        <v>6</v>
      </c>
      <c r="BE8" s="451"/>
      <c r="BF8" s="451"/>
      <c r="BG8" s="451"/>
      <c r="BH8" s="451"/>
      <c r="BI8" s="451"/>
      <c r="BJ8" s="451"/>
      <c r="BK8" s="451"/>
      <c r="BL8" s="451"/>
      <c r="BM8" s="451"/>
      <c r="BN8" s="451"/>
      <c r="BO8" s="451"/>
      <c r="BP8" s="451"/>
      <c r="BQ8" s="451"/>
      <c r="BR8" s="451"/>
      <c r="BS8" s="451"/>
      <c r="BT8" s="451">
        <v>2</v>
      </c>
      <c r="BU8" s="451"/>
      <c r="BV8" s="451"/>
      <c r="BW8" s="451"/>
      <c r="BX8" s="451"/>
      <c r="BY8" s="451"/>
      <c r="BZ8" s="451"/>
      <c r="CA8" s="451"/>
      <c r="CB8" s="451"/>
      <c r="CC8" s="451"/>
      <c r="CD8" s="451"/>
      <c r="CE8" s="451"/>
      <c r="CF8" s="451"/>
      <c r="CG8" s="451"/>
      <c r="CH8" s="451"/>
      <c r="CI8" s="451"/>
      <c r="CJ8" s="540">
        <v>3980</v>
      </c>
      <c r="CK8" s="541"/>
      <c r="CL8" s="541"/>
      <c r="CM8" s="541"/>
      <c r="CN8" s="541"/>
      <c r="CO8" s="541"/>
      <c r="CP8" s="541"/>
      <c r="CQ8" s="541"/>
      <c r="CR8" s="541"/>
      <c r="CS8" s="541"/>
      <c r="CT8" s="541"/>
      <c r="CU8" s="541"/>
      <c r="CV8" s="541"/>
      <c r="CW8" s="541"/>
      <c r="CX8" s="541"/>
      <c r="CY8" s="541"/>
      <c r="CZ8" s="541"/>
      <c r="DA8" s="542"/>
    </row>
    <row r="9" spans="1:105" s="23" customFormat="1" ht="15" customHeight="1">
      <c r="A9" s="468" t="s">
        <v>12</v>
      </c>
      <c r="B9" s="469"/>
      <c r="C9" s="469"/>
      <c r="D9" s="469"/>
      <c r="E9" s="469"/>
      <c r="F9" s="470"/>
      <c r="G9" s="439" t="s">
        <v>483</v>
      </c>
      <c r="H9" s="440"/>
      <c r="I9" s="440"/>
      <c r="J9" s="440"/>
      <c r="K9" s="440"/>
      <c r="L9" s="440"/>
      <c r="M9" s="440"/>
      <c r="N9" s="440"/>
      <c r="O9" s="440"/>
      <c r="P9" s="440"/>
      <c r="Q9" s="440"/>
      <c r="R9" s="440"/>
      <c r="S9" s="440"/>
      <c r="T9" s="440"/>
      <c r="U9" s="440"/>
      <c r="V9" s="440"/>
      <c r="W9" s="440"/>
      <c r="X9" s="440"/>
      <c r="Y9" s="440"/>
      <c r="Z9" s="440"/>
      <c r="AA9" s="440"/>
      <c r="AB9" s="440"/>
      <c r="AC9" s="440"/>
      <c r="AD9" s="441"/>
      <c r="AE9" s="436">
        <v>250</v>
      </c>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8"/>
      <c r="BD9" s="436">
        <v>1</v>
      </c>
      <c r="BE9" s="437"/>
      <c r="BF9" s="437"/>
      <c r="BG9" s="437"/>
      <c r="BH9" s="437"/>
      <c r="BI9" s="437"/>
      <c r="BJ9" s="437"/>
      <c r="BK9" s="437"/>
      <c r="BL9" s="437"/>
      <c r="BM9" s="437"/>
      <c r="BN9" s="437"/>
      <c r="BO9" s="437"/>
      <c r="BP9" s="437"/>
      <c r="BQ9" s="437"/>
      <c r="BR9" s="437"/>
      <c r="BS9" s="438"/>
      <c r="BT9" s="436">
        <v>2</v>
      </c>
      <c r="BU9" s="437"/>
      <c r="BV9" s="437"/>
      <c r="BW9" s="437"/>
      <c r="BX9" s="437"/>
      <c r="BY9" s="437"/>
      <c r="BZ9" s="437"/>
      <c r="CA9" s="437"/>
      <c r="CB9" s="437"/>
      <c r="CC9" s="437"/>
      <c r="CD9" s="437"/>
      <c r="CE9" s="437"/>
      <c r="CF9" s="437"/>
      <c r="CG9" s="437"/>
      <c r="CH9" s="437"/>
      <c r="CI9" s="438"/>
      <c r="CJ9" s="77"/>
      <c r="CK9" s="78"/>
      <c r="CL9" s="78"/>
      <c r="CM9" s="78"/>
      <c r="CN9" s="78"/>
      <c r="CO9" s="78"/>
      <c r="CP9" s="78"/>
      <c r="CQ9" s="78"/>
      <c r="CR9" s="78"/>
      <c r="CS9" s="78"/>
      <c r="CT9" s="78"/>
      <c r="CU9" s="78">
        <v>500</v>
      </c>
      <c r="CV9" s="78"/>
      <c r="CW9" s="78"/>
      <c r="CX9" s="78"/>
      <c r="CY9" s="78"/>
      <c r="CZ9" s="78"/>
      <c r="DA9" s="79"/>
    </row>
    <row r="10" spans="1:105" s="23" customFormat="1" ht="15" customHeight="1">
      <c r="A10" s="452"/>
      <c r="B10" s="452"/>
      <c r="C10" s="452"/>
      <c r="D10" s="452"/>
      <c r="E10" s="452"/>
      <c r="F10" s="452"/>
      <c r="G10" s="466" t="s">
        <v>295</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7"/>
      <c r="AE10" s="451" t="s">
        <v>46</v>
      </c>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t="s">
        <v>46</v>
      </c>
      <c r="BE10" s="451"/>
      <c r="BF10" s="451"/>
      <c r="BG10" s="451"/>
      <c r="BH10" s="451"/>
      <c r="BI10" s="451"/>
      <c r="BJ10" s="451"/>
      <c r="BK10" s="451"/>
      <c r="BL10" s="451"/>
      <c r="BM10" s="451"/>
      <c r="BN10" s="451"/>
      <c r="BO10" s="451"/>
      <c r="BP10" s="451"/>
      <c r="BQ10" s="451"/>
      <c r="BR10" s="451"/>
      <c r="BS10" s="451"/>
      <c r="BT10" s="451" t="s">
        <v>46</v>
      </c>
      <c r="BU10" s="451"/>
      <c r="BV10" s="451"/>
      <c r="BW10" s="451"/>
      <c r="BX10" s="451"/>
      <c r="BY10" s="451"/>
      <c r="BZ10" s="451"/>
      <c r="CA10" s="451"/>
      <c r="CB10" s="451"/>
      <c r="CC10" s="451"/>
      <c r="CD10" s="451"/>
      <c r="CE10" s="451"/>
      <c r="CF10" s="451"/>
      <c r="CG10" s="451"/>
      <c r="CH10" s="451"/>
      <c r="CI10" s="451"/>
      <c r="CJ10" s="520">
        <f>CJ6+CJ7+CJ8+CU9</f>
        <v>5180</v>
      </c>
      <c r="CK10" s="520"/>
      <c r="CL10" s="520"/>
      <c r="CM10" s="520"/>
      <c r="CN10" s="520"/>
      <c r="CO10" s="520"/>
      <c r="CP10" s="520"/>
      <c r="CQ10" s="520"/>
      <c r="CR10" s="520"/>
      <c r="CS10" s="520"/>
      <c r="CT10" s="520"/>
      <c r="CU10" s="520"/>
      <c r="CV10" s="520"/>
      <c r="CW10" s="520"/>
      <c r="CX10" s="520"/>
      <c r="CY10" s="520"/>
      <c r="CZ10" s="520"/>
      <c r="DA10" s="520"/>
    </row>
    <row r="12" spans="1:105" s="27" customFormat="1" ht="14.25">
      <c r="A12" s="459" t="s">
        <v>393</v>
      </c>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row>
    <row r="13" ht="10.5" customHeight="1"/>
    <row r="14" spans="1:105" s="25" customFormat="1" ht="55.5" customHeight="1">
      <c r="A14" s="442" t="s">
        <v>306</v>
      </c>
      <c r="B14" s="443"/>
      <c r="C14" s="443"/>
      <c r="D14" s="443"/>
      <c r="E14" s="443"/>
      <c r="F14" s="444"/>
      <c r="G14" s="442" t="s">
        <v>392</v>
      </c>
      <c r="H14" s="443"/>
      <c r="I14" s="443"/>
      <c r="J14" s="443"/>
      <c r="K14" s="443"/>
      <c r="L14" s="443"/>
      <c r="M14" s="443"/>
      <c r="N14" s="443"/>
      <c r="O14" s="443"/>
      <c r="P14" s="443"/>
      <c r="Q14" s="443"/>
      <c r="R14" s="443"/>
      <c r="S14" s="443"/>
      <c r="T14" s="443"/>
      <c r="U14" s="443"/>
      <c r="V14" s="443"/>
      <c r="W14" s="443"/>
      <c r="X14" s="443"/>
      <c r="Y14" s="443"/>
      <c r="Z14" s="443"/>
      <c r="AA14" s="443"/>
      <c r="AB14" s="443"/>
      <c r="AC14" s="443"/>
      <c r="AD14" s="444"/>
      <c r="AE14" s="442" t="s">
        <v>391</v>
      </c>
      <c r="AF14" s="443"/>
      <c r="AG14" s="443"/>
      <c r="AH14" s="443"/>
      <c r="AI14" s="443"/>
      <c r="AJ14" s="443"/>
      <c r="AK14" s="443"/>
      <c r="AL14" s="443"/>
      <c r="AM14" s="443"/>
      <c r="AN14" s="443"/>
      <c r="AO14" s="443"/>
      <c r="AP14" s="443"/>
      <c r="AQ14" s="443"/>
      <c r="AR14" s="443"/>
      <c r="AS14" s="443"/>
      <c r="AT14" s="443"/>
      <c r="AU14" s="443"/>
      <c r="AV14" s="443"/>
      <c r="AW14" s="443"/>
      <c r="AX14" s="443"/>
      <c r="AY14" s="444"/>
      <c r="AZ14" s="442" t="s">
        <v>390</v>
      </c>
      <c r="BA14" s="443"/>
      <c r="BB14" s="443"/>
      <c r="BC14" s="443"/>
      <c r="BD14" s="443"/>
      <c r="BE14" s="443"/>
      <c r="BF14" s="443"/>
      <c r="BG14" s="443"/>
      <c r="BH14" s="443"/>
      <c r="BI14" s="443"/>
      <c r="BJ14" s="443"/>
      <c r="BK14" s="443"/>
      <c r="BL14" s="443"/>
      <c r="BM14" s="443"/>
      <c r="BN14" s="443"/>
      <c r="BO14" s="443"/>
      <c r="BP14" s="443"/>
      <c r="BQ14" s="444"/>
      <c r="BR14" s="442" t="s">
        <v>389</v>
      </c>
      <c r="BS14" s="443"/>
      <c r="BT14" s="443"/>
      <c r="BU14" s="443"/>
      <c r="BV14" s="443"/>
      <c r="BW14" s="443"/>
      <c r="BX14" s="443"/>
      <c r="BY14" s="443"/>
      <c r="BZ14" s="443"/>
      <c r="CA14" s="443"/>
      <c r="CB14" s="443"/>
      <c r="CC14" s="443"/>
      <c r="CD14" s="443"/>
      <c r="CE14" s="443"/>
      <c r="CF14" s="443"/>
      <c r="CG14" s="443"/>
      <c r="CH14" s="443"/>
      <c r="CI14" s="444"/>
      <c r="CJ14" s="442" t="s">
        <v>347</v>
      </c>
      <c r="CK14" s="443"/>
      <c r="CL14" s="443"/>
      <c r="CM14" s="443"/>
      <c r="CN14" s="443"/>
      <c r="CO14" s="443"/>
      <c r="CP14" s="443"/>
      <c r="CQ14" s="443"/>
      <c r="CR14" s="443"/>
      <c r="CS14" s="443"/>
      <c r="CT14" s="443"/>
      <c r="CU14" s="443"/>
      <c r="CV14" s="443"/>
      <c r="CW14" s="443"/>
      <c r="CX14" s="443"/>
      <c r="CY14" s="443"/>
      <c r="CZ14" s="443"/>
      <c r="DA14" s="444"/>
    </row>
    <row r="15" spans="1:105" s="24" customFormat="1" ht="12.75">
      <c r="A15" s="453">
        <v>1</v>
      </c>
      <c r="B15" s="453"/>
      <c r="C15" s="453"/>
      <c r="D15" s="453"/>
      <c r="E15" s="453"/>
      <c r="F15" s="453"/>
      <c r="G15" s="453">
        <v>2</v>
      </c>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v>3</v>
      </c>
      <c r="AF15" s="453"/>
      <c r="AG15" s="453"/>
      <c r="AH15" s="453"/>
      <c r="AI15" s="453"/>
      <c r="AJ15" s="453"/>
      <c r="AK15" s="453"/>
      <c r="AL15" s="453"/>
      <c r="AM15" s="453"/>
      <c r="AN15" s="453"/>
      <c r="AO15" s="453"/>
      <c r="AP15" s="453"/>
      <c r="AQ15" s="453"/>
      <c r="AR15" s="453"/>
      <c r="AS15" s="453"/>
      <c r="AT15" s="453"/>
      <c r="AU15" s="453"/>
      <c r="AV15" s="453"/>
      <c r="AW15" s="453"/>
      <c r="AX15" s="453"/>
      <c r="AY15" s="453"/>
      <c r="AZ15" s="453">
        <v>4</v>
      </c>
      <c r="BA15" s="453"/>
      <c r="BB15" s="453"/>
      <c r="BC15" s="453"/>
      <c r="BD15" s="453"/>
      <c r="BE15" s="453"/>
      <c r="BF15" s="453"/>
      <c r="BG15" s="453"/>
      <c r="BH15" s="453"/>
      <c r="BI15" s="453"/>
      <c r="BJ15" s="453"/>
      <c r="BK15" s="453"/>
      <c r="BL15" s="453"/>
      <c r="BM15" s="453"/>
      <c r="BN15" s="453"/>
      <c r="BO15" s="453"/>
      <c r="BP15" s="453"/>
      <c r="BQ15" s="453"/>
      <c r="BR15" s="453">
        <v>5</v>
      </c>
      <c r="BS15" s="453"/>
      <c r="BT15" s="453"/>
      <c r="BU15" s="453"/>
      <c r="BV15" s="453"/>
      <c r="BW15" s="453"/>
      <c r="BX15" s="453"/>
      <c r="BY15" s="453"/>
      <c r="BZ15" s="453"/>
      <c r="CA15" s="453"/>
      <c r="CB15" s="453"/>
      <c r="CC15" s="453"/>
      <c r="CD15" s="453"/>
      <c r="CE15" s="453"/>
      <c r="CF15" s="453"/>
      <c r="CG15" s="453"/>
      <c r="CH15" s="453"/>
      <c r="CI15" s="453"/>
      <c r="CJ15" s="453">
        <v>6</v>
      </c>
      <c r="CK15" s="453"/>
      <c r="CL15" s="453"/>
      <c r="CM15" s="453"/>
      <c r="CN15" s="453"/>
      <c r="CO15" s="453"/>
      <c r="CP15" s="453"/>
      <c r="CQ15" s="453"/>
      <c r="CR15" s="453"/>
      <c r="CS15" s="453"/>
      <c r="CT15" s="453"/>
      <c r="CU15" s="453"/>
      <c r="CV15" s="453"/>
      <c r="CW15" s="453"/>
      <c r="CX15" s="453"/>
      <c r="CY15" s="453"/>
      <c r="CZ15" s="453"/>
      <c r="DA15" s="453"/>
    </row>
    <row r="16" spans="1:105" s="23" customFormat="1" ht="15" customHeight="1">
      <c r="A16" s="452"/>
      <c r="B16" s="452"/>
      <c r="C16" s="452"/>
      <c r="D16" s="452"/>
      <c r="E16" s="452"/>
      <c r="F16" s="452"/>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c r="CZ16" s="451"/>
      <c r="DA16" s="451"/>
    </row>
    <row r="17" spans="1:105" s="23" customFormat="1" ht="15" customHeight="1" hidden="1">
      <c r="A17" s="452"/>
      <c r="B17" s="452"/>
      <c r="C17" s="452"/>
      <c r="D17" s="452"/>
      <c r="E17" s="452"/>
      <c r="F17" s="452"/>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1"/>
      <c r="AF17" s="451"/>
      <c r="AG17" s="451"/>
      <c r="AH17" s="451"/>
      <c r="AI17" s="451"/>
      <c r="AJ17" s="451"/>
      <c r="AK17" s="451"/>
      <c r="AL17" s="451"/>
      <c r="AM17" s="451"/>
      <c r="AN17" s="451"/>
      <c r="AO17" s="451"/>
      <c r="AP17" s="451"/>
      <c r="AQ17" s="451"/>
      <c r="AR17" s="451"/>
      <c r="AS17" s="451"/>
      <c r="AT17" s="451"/>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c r="CZ17" s="451"/>
      <c r="DA17" s="451"/>
    </row>
    <row r="18" spans="1:105" s="23" customFormat="1" ht="15" customHeight="1">
      <c r="A18" s="452"/>
      <c r="B18" s="452"/>
      <c r="C18" s="452"/>
      <c r="D18" s="452"/>
      <c r="E18" s="452"/>
      <c r="F18" s="452"/>
      <c r="G18" s="466" t="s">
        <v>295</v>
      </c>
      <c r="H18" s="466"/>
      <c r="I18" s="466"/>
      <c r="J18" s="466"/>
      <c r="K18" s="466"/>
      <c r="L18" s="466"/>
      <c r="M18" s="466"/>
      <c r="N18" s="466"/>
      <c r="O18" s="466"/>
      <c r="P18" s="466"/>
      <c r="Q18" s="466"/>
      <c r="R18" s="466"/>
      <c r="S18" s="466"/>
      <c r="T18" s="466"/>
      <c r="U18" s="466"/>
      <c r="V18" s="466"/>
      <c r="W18" s="466"/>
      <c r="X18" s="466"/>
      <c r="Y18" s="466"/>
      <c r="Z18" s="466"/>
      <c r="AA18" s="466"/>
      <c r="AB18" s="466"/>
      <c r="AC18" s="466"/>
      <c r="AD18" s="467"/>
      <c r="AE18" s="451" t="s">
        <v>46</v>
      </c>
      <c r="AF18" s="451"/>
      <c r="AG18" s="451"/>
      <c r="AH18" s="451"/>
      <c r="AI18" s="451"/>
      <c r="AJ18" s="451"/>
      <c r="AK18" s="451"/>
      <c r="AL18" s="451"/>
      <c r="AM18" s="451"/>
      <c r="AN18" s="451"/>
      <c r="AO18" s="451"/>
      <c r="AP18" s="451"/>
      <c r="AQ18" s="451"/>
      <c r="AR18" s="451"/>
      <c r="AS18" s="451"/>
      <c r="AT18" s="451"/>
      <c r="AU18" s="451"/>
      <c r="AV18" s="451"/>
      <c r="AW18" s="451"/>
      <c r="AX18" s="451"/>
      <c r="AY18" s="451"/>
      <c r="AZ18" s="451" t="s">
        <v>46</v>
      </c>
      <c r="BA18" s="451"/>
      <c r="BB18" s="451"/>
      <c r="BC18" s="451"/>
      <c r="BD18" s="451"/>
      <c r="BE18" s="451"/>
      <c r="BF18" s="451"/>
      <c r="BG18" s="451"/>
      <c r="BH18" s="451"/>
      <c r="BI18" s="451"/>
      <c r="BJ18" s="451"/>
      <c r="BK18" s="451"/>
      <c r="BL18" s="451"/>
      <c r="BM18" s="451"/>
      <c r="BN18" s="451"/>
      <c r="BO18" s="451"/>
      <c r="BP18" s="451"/>
      <c r="BQ18" s="451"/>
      <c r="BR18" s="451" t="s">
        <v>46</v>
      </c>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c r="CZ18" s="451"/>
      <c r="DA18" s="451"/>
    </row>
    <row r="20" spans="1:105" s="27" customFormat="1" ht="41.25" customHeight="1">
      <c r="A20" s="476" t="s">
        <v>388</v>
      </c>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6"/>
      <c r="AY20" s="476"/>
      <c r="AZ20" s="476"/>
      <c r="BA20" s="476"/>
      <c r="BB20" s="476"/>
      <c r="BC20" s="476"/>
      <c r="BD20" s="476"/>
      <c r="BE20" s="476"/>
      <c r="BF20" s="476"/>
      <c r="BG20" s="476"/>
      <c r="BH20" s="476"/>
      <c r="BI20" s="476"/>
      <c r="BJ20" s="476"/>
      <c r="BK20" s="476"/>
      <c r="BL20" s="476"/>
      <c r="BM20" s="476"/>
      <c r="BN20" s="476"/>
      <c r="BO20" s="476"/>
      <c r="BP20" s="476"/>
      <c r="BQ20" s="476"/>
      <c r="BR20" s="476"/>
      <c r="BS20" s="476"/>
      <c r="BT20" s="476"/>
      <c r="BU20" s="476"/>
      <c r="BV20" s="476"/>
      <c r="BW20" s="476"/>
      <c r="BX20" s="476"/>
      <c r="BY20" s="476"/>
      <c r="BZ20" s="476"/>
      <c r="CA20" s="476"/>
      <c r="CB20" s="476"/>
      <c r="CC20" s="476"/>
      <c r="CD20" s="476"/>
      <c r="CE20" s="476"/>
      <c r="CF20" s="476"/>
      <c r="CG20" s="476"/>
      <c r="CH20" s="476"/>
      <c r="CI20" s="476"/>
      <c r="CJ20" s="476"/>
      <c r="CK20" s="476"/>
      <c r="CL20" s="476"/>
      <c r="CM20" s="476"/>
      <c r="CN20" s="476"/>
      <c r="CO20" s="476"/>
      <c r="CP20" s="476"/>
      <c r="CQ20" s="476"/>
      <c r="CR20" s="476"/>
      <c r="CS20" s="476"/>
      <c r="CT20" s="476"/>
      <c r="CU20" s="476"/>
      <c r="CV20" s="476"/>
      <c r="CW20" s="476"/>
      <c r="CX20" s="476"/>
      <c r="CY20" s="476"/>
      <c r="CZ20" s="476"/>
      <c r="DA20" s="476"/>
    </row>
    <row r="21" ht="10.5" customHeight="1"/>
    <row r="22" spans="1:105" ht="55.5" customHeight="1">
      <c r="A22" s="442" t="s">
        <v>306</v>
      </c>
      <c r="B22" s="443"/>
      <c r="C22" s="443"/>
      <c r="D22" s="443"/>
      <c r="E22" s="443"/>
      <c r="F22" s="444"/>
      <c r="G22" s="442" t="s">
        <v>387</v>
      </c>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4"/>
      <c r="BW22" s="442" t="s">
        <v>386</v>
      </c>
      <c r="BX22" s="443"/>
      <c r="BY22" s="443"/>
      <c r="BZ22" s="443"/>
      <c r="CA22" s="443"/>
      <c r="CB22" s="443"/>
      <c r="CC22" s="443"/>
      <c r="CD22" s="443"/>
      <c r="CE22" s="443"/>
      <c r="CF22" s="443"/>
      <c r="CG22" s="443"/>
      <c r="CH22" s="443"/>
      <c r="CI22" s="443"/>
      <c r="CJ22" s="443"/>
      <c r="CK22" s="443"/>
      <c r="CL22" s="444"/>
      <c r="CM22" s="442" t="s">
        <v>385</v>
      </c>
      <c r="CN22" s="443"/>
      <c r="CO22" s="443"/>
      <c r="CP22" s="443"/>
      <c r="CQ22" s="443"/>
      <c r="CR22" s="443"/>
      <c r="CS22" s="443"/>
      <c r="CT22" s="443"/>
      <c r="CU22" s="443"/>
      <c r="CV22" s="443"/>
      <c r="CW22" s="443"/>
      <c r="CX22" s="443"/>
      <c r="CY22" s="443"/>
      <c r="CZ22" s="443"/>
      <c r="DA22" s="444"/>
    </row>
    <row r="23" spans="1:105" s="22" customFormat="1" ht="12.75">
      <c r="A23" s="453">
        <v>1</v>
      </c>
      <c r="B23" s="453"/>
      <c r="C23" s="453"/>
      <c r="D23" s="453"/>
      <c r="E23" s="453"/>
      <c r="F23" s="453"/>
      <c r="G23" s="453">
        <v>2</v>
      </c>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v>3</v>
      </c>
      <c r="BX23" s="453"/>
      <c r="BY23" s="453"/>
      <c r="BZ23" s="453"/>
      <c r="CA23" s="453"/>
      <c r="CB23" s="453"/>
      <c r="CC23" s="453"/>
      <c r="CD23" s="453"/>
      <c r="CE23" s="453"/>
      <c r="CF23" s="453"/>
      <c r="CG23" s="453"/>
      <c r="CH23" s="453"/>
      <c r="CI23" s="453"/>
      <c r="CJ23" s="453"/>
      <c r="CK23" s="453"/>
      <c r="CL23" s="453"/>
      <c r="CM23" s="453">
        <v>4</v>
      </c>
      <c r="CN23" s="453"/>
      <c r="CO23" s="453"/>
      <c r="CP23" s="453"/>
      <c r="CQ23" s="453"/>
      <c r="CR23" s="453"/>
      <c r="CS23" s="453"/>
      <c r="CT23" s="453"/>
      <c r="CU23" s="453"/>
      <c r="CV23" s="453"/>
      <c r="CW23" s="453"/>
      <c r="CX23" s="453"/>
      <c r="CY23" s="453"/>
      <c r="CZ23" s="453"/>
      <c r="DA23" s="453"/>
    </row>
    <row r="24" spans="1:105" ht="15" customHeight="1">
      <c r="A24" s="452" t="s">
        <v>10</v>
      </c>
      <c r="B24" s="452"/>
      <c r="C24" s="452"/>
      <c r="D24" s="452"/>
      <c r="E24" s="452"/>
      <c r="F24" s="452"/>
      <c r="G24" s="33"/>
      <c r="H24" s="440" t="s">
        <v>384</v>
      </c>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c r="BT24" s="440"/>
      <c r="BU24" s="440"/>
      <c r="BV24" s="441"/>
      <c r="BW24" s="451" t="s">
        <v>46</v>
      </c>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c r="CZ24" s="451"/>
      <c r="DA24" s="451"/>
    </row>
    <row r="25" spans="1:105" s="22" customFormat="1" ht="12.75">
      <c r="A25" s="477" t="s">
        <v>207</v>
      </c>
      <c r="B25" s="478"/>
      <c r="C25" s="478"/>
      <c r="D25" s="478"/>
      <c r="E25" s="478"/>
      <c r="F25" s="479"/>
      <c r="G25" s="35"/>
      <c r="H25" s="483" t="s">
        <v>54</v>
      </c>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483"/>
      <c r="BK25" s="483"/>
      <c r="BL25" s="483"/>
      <c r="BM25" s="483"/>
      <c r="BN25" s="483"/>
      <c r="BO25" s="483"/>
      <c r="BP25" s="483"/>
      <c r="BQ25" s="483"/>
      <c r="BR25" s="483"/>
      <c r="BS25" s="483"/>
      <c r="BT25" s="483"/>
      <c r="BU25" s="483"/>
      <c r="BV25" s="484"/>
      <c r="BW25" s="528">
        <v>15576426.3</v>
      </c>
      <c r="BX25" s="529"/>
      <c r="BY25" s="529"/>
      <c r="BZ25" s="529"/>
      <c r="CA25" s="529"/>
      <c r="CB25" s="529"/>
      <c r="CC25" s="529"/>
      <c r="CD25" s="529"/>
      <c r="CE25" s="529"/>
      <c r="CF25" s="529"/>
      <c r="CG25" s="529"/>
      <c r="CH25" s="529"/>
      <c r="CI25" s="529"/>
      <c r="CJ25" s="529"/>
      <c r="CK25" s="529"/>
      <c r="CL25" s="530"/>
      <c r="CM25" s="534">
        <f>BW25*22%-78.4</f>
        <v>3426735.3860000004</v>
      </c>
      <c r="CN25" s="535"/>
      <c r="CO25" s="535"/>
      <c r="CP25" s="535"/>
      <c r="CQ25" s="535"/>
      <c r="CR25" s="535"/>
      <c r="CS25" s="535"/>
      <c r="CT25" s="535"/>
      <c r="CU25" s="535"/>
      <c r="CV25" s="535"/>
      <c r="CW25" s="535"/>
      <c r="CX25" s="535"/>
      <c r="CY25" s="535"/>
      <c r="CZ25" s="535"/>
      <c r="DA25" s="536"/>
    </row>
    <row r="26" spans="1:105" s="22" customFormat="1" ht="12.75">
      <c r="A26" s="480"/>
      <c r="B26" s="481"/>
      <c r="C26" s="481"/>
      <c r="D26" s="481"/>
      <c r="E26" s="481"/>
      <c r="F26" s="482"/>
      <c r="G26" s="34"/>
      <c r="H26" s="491" t="s">
        <v>383</v>
      </c>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c r="BE26" s="491"/>
      <c r="BF26" s="491"/>
      <c r="BG26" s="491"/>
      <c r="BH26" s="491"/>
      <c r="BI26" s="491"/>
      <c r="BJ26" s="491"/>
      <c r="BK26" s="491"/>
      <c r="BL26" s="491"/>
      <c r="BM26" s="491"/>
      <c r="BN26" s="491"/>
      <c r="BO26" s="491"/>
      <c r="BP26" s="491"/>
      <c r="BQ26" s="491"/>
      <c r="BR26" s="491"/>
      <c r="BS26" s="491"/>
      <c r="BT26" s="491"/>
      <c r="BU26" s="491"/>
      <c r="BV26" s="492"/>
      <c r="BW26" s="531"/>
      <c r="BX26" s="532"/>
      <c r="BY26" s="532"/>
      <c r="BZ26" s="532"/>
      <c r="CA26" s="532"/>
      <c r="CB26" s="532"/>
      <c r="CC26" s="532"/>
      <c r="CD26" s="532"/>
      <c r="CE26" s="532"/>
      <c r="CF26" s="532"/>
      <c r="CG26" s="532"/>
      <c r="CH26" s="532"/>
      <c r="CI26" s="532"/>
      <c r="CJ26" s="532"/>
      <c r="CK26" s="532"/>
      <c r="CL26" s="533"/>
      <c r="CM26" s="537"/>
      <c r="CN26" s="538"/>
      <c r="CO26" s="538"/>
      <c r="CP26" s="538"/>
      <c r="CQ26" s="538"/>
      <c r="CR26" s="538"/>
      <c r="CS26" s="538"/>
      <c r="CT26" s="538"/>
      <c r="CU26" s="538"/>
      <c r="CV26" s="538"/>
      <c r="CW26" s="538"/>
      <c r="CX26" s="538"/>
      <c r="CY26" s="538"/>
      <c r="CZ26" s="538"/>
      <c r="DA26" s="539"/>
    </row>
    <row r="27" spans="1:105" s="22" customFormat="1" ht="13.5" customHeight="1">
      <c r="A27" s="452" t="s">
        <v>210</v>
      </c>
      <c r="B27" s="452"/>
      <c r="C27" s="452"/>
      <c r="D27" s="452"/>
      <c r="E27" s="452"/>
      <c r="F27" s="452"/>
      <c r="G27" s="33"/>
      <c r="H27" s="493" t="s">
        <v>382</v>
      </c>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4"/>
      <c r="BW27" s="521"/>
      <c r="BX27" s="521"/>
      <c r="BY27" s="521"/>
      <c r="BZ27" s="521"/>
      <c r="CA27" s="521"/>
      <c r="CB27" s="521"/>
      <c r="CC27" s="521"/>
      <c r="CD27" s="521"/>
      <c r="CE27" s="521"/>
      <c r="CF27" s="521"/>
      <c r="CG27" s="521"/>
      <c r="CH27" s="521"/>
      <c r="CI27" s="521"/>
      <c r="CJ27" s="521"/>
      <c r="CK27" s="521"/>
      <c r="CL27" s="521"/>
      <c r="CM27" s="451"/>
      <c r="CN27" s="451"/>
      <c r="CO27" s="451"/>
      <c r="CP27" s="451"/>
      <c r="CQ27" s="451"/>
      <c r="CR27" s="451"/>
      <c r="CS27" s="451"/>
      <c r="CT27" s="451"/>
      <c r="CU27" s="451"/>
      <c r="CV27" s="451"/>
      <c r="CW27" s="451"/>
      <c r="CX27" s="451"/>
      <c r="CY27" s="451"/>
      <c r="CZ27" s="451"/>
      <c r="DA27" s="451"/>
    </row>
    <row r="28" spans="1:105" s="22" customFormat="1" ht="26.25" customHeight="1">
      <c r="A28" s="452" t="s">
        <v>213</v>
      </c>
      <c r="B28" s="452"/>
      <c r="C28" s="452"/>
      <c r="D28" s="452"/>
      <c r="E28" s="452"/>
      <c r="F28" s="452"/>
      <c r="G28" s="33"/>
      <c r="H28" s="493" t="s">
        <v>381</v>
      </c>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4"/>
      <c r="BW28" s="521"/>
      <c r="BX28" s="521"/>
      <c r="BY28" s="521"/>
      <c r="BZ28" s="521"/>
      <c r="CA28" s="521"/>
      <c r="CB28" s="521"/>
      <c r="CC28" s="521"/>
      <c r="CD28" s="521"/>
      <c r="CE28" s="521"/>
      <c r="CF28" s="521"/>
      <c r="CG28" s="521"/>
      <c r="CH28" s="521"/>
      <c r="CI28" s="521"/>
      <c r="CJ28" s="521"/>
      <c r="CK28" s="521"/>
      <c r="CL28" s="521"/>
      <c r="CM28" s="451"/>
      <c r="CN28" s="451"/>
      <c r="CO28" s="451"/>
      <c r="CP28" s="451"/>
      <c r="CQ28" s="451"/>
      <c r="CR28" s="451"/>
      <c r="CS28" s="451"/>
      <c r="CT28" s="451"/>
      <c r="CU28" s="451"/>
      <c r="CV28" s="451"/>
      <c r="CW28" s="451"/>
      <c r="CX28" s="451"/>
      <c r="CY28" s="451"/>
      <c r="CZ28" s="451"/>
      <c r="DA28" s="451"/>
    </row>
    <row r="29" spans="1:105" s="22" customFormat="1" ht="26.25" customHeight="1">
      <c r="A29" s="452" t="s">
        <v>11</v>
      </c>
      <c r="B29" s="452"/>
      <c r="C29" s="452"/>
      <c r="D29" s="452"/>
      <c r="E29" s="452"/>
      <c r="F29" s="452"/>
      <c r="G29" s="33"/>
      <c r="H29" s="440" t="s">
        <v>380</v>
      </c>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c r="BS29" s="440"/>
      <c r="BT29" s="440"/>
      <c r="BU29" s="440"/>
      <c r="BV29" s="441"/>
      <c r="BW29" s="521" t="s">
        <v>46</v>
      </c>
      <c r="BX29" s="521"/>
      <c r="BY29" s="521"/>
      <c r="BZ29" s="521"/>
      <c r="CA29" s="521"/>
      <c r="CB29" s="521"/>
      <c r="CC29" s="521"/>
      <c r="CD29" s="521"/>
      <c r="CE29" s="521"/>
      <c r="CF29" s="521"/>
      <c r="CG29" s="521"/>
      <c r="CH29" s="521"/>
      <c r="CI29" s="521"/>
      <c r="CJ29" s="521"/>
      <c r="CK29" s="521"/>
      <c r="CL29" s="521"/>
      <c r="CM29" s="451"/>
      <c r="CN29" s="451"/>
      <c r="CO29" s="451"/>
      <c r="CP29" s="451"/>
      <c r="CQ29" s="451"/>
      <c r="CR29" s="451"/>
      <c r="CS29" s="451"/>
      <c r="CT29" s="451"/>
      <c r="CU29" s="451"/>
      <c r="CV29" s="451"/>
      <c r="CW29" s="451"/>
      <c r="CX29" s="451"/>
      <c r="CY29" s="451"/>
      <c r="CZ29" s="451"/>
      <c r="DA29" s="451"/>
    </row>
    <row r="30" spans="1:105" s="22" customFormat="1" ht="12.75">
      <c r="A30" s="477" t="s">
        <v>379</v>
      </c>
      <c r="B30" s="478"/>
      <c r="C30" s="478"/>
      <c r="D30" s="478"/>
      <c r="E30" s="478"/>
      <c r="F30" s="479"/>
      <c r="G30" s="35"/>
      <c r="H30" s="483" t="s">
        <v>54</v>
      </c>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483"/>
      <c r="BN30" s="483"/>
      <c r="BO30" s="483"/>
      <c r="BP30" s="483"/>
      <c r="BQ30" s="483"/>
      <c r="BR30" s="483"/>
      <c r="BS30" s="483"/>
      <c r="BT30" s="483"/>
      <c r="BU30" s="483"/>
      <c r="BV30" s="484"/>
      <c r="BW30" s="528">
        <v>15576426.3</v>
      </c>
      <c r="BX30" s="529"/>
      <c r="BY30" s="529"/>
      <c r="BZ30" s="529"/>
      <c r="CA30" s="529"/>
      <c r="CB30" s="529"/>
      <c r="CC30" s="529"/>
      <c r="CD30" s="529"/>
      <c r="CE30" s="529"/>
      <c r="CF30" s="529"/>
      <c r="CG30" s="529"/>
      <c r="CH30" s="529"/>
      <c r="CI30" s="529"/>
      <c r="CJ30" s="529"/>
      <c r="CK30" s="529"/>
      <c r="CL30" s="530"/>
      <c r="CM30" s="534">
        <f>BW30*2.9%</f>
        <v>451716.3627</v>
      </c>
      <c r="CN30" s="535"/>
      <c r="CO30" s="535"/>
      <c r="CP30" s="535"/>
      <c r="CQ30" s="535"/>
      <c r="CR30" s="535"/>
      <c r="CS30" s="535"/>
      <c r="CT30" s="535"/>
      <c r="CU30" s="535"/>
      <c r="CV30" s="535"/>
      <c r="CW30" s="535"/>
      <c r="CX30" s="535"/>
      <c r="CY30" s="535"/>
      <c r="CZ30" s="535"/>
      <c r="DA30" s="536"/>
    </row>
    <row r="31" spans="1:105" s="22" customFormat="1" ht="25.5" customHeight="1">
      <c r="A31" s="480"/>
      <c r="B31" s="481"/>
      <c r="C31" s="481"/>
      <c r="D31" s="481"/>
      <c r="E31" s="481"/>
      <c r="F31" s="482"/>
      <c r="G31" s="34"/>
      <c r="H31" s="491" t="s">
        <v>378</v>
      </c>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2"/>
      <c r="BW31" s="531"/>
      <c r="BX31" s="532"/>
      <c r="BY31" s="532"/>
      <c r="BZ31" s="532"/>
      <c r="CA31" s="532"/>
      <c r="CB31" s="532"/>
      <c r="CC31" s="532"/>
      <c r="CD31" s="532"/>
      <c r="CE31" s="532"/>
      <c r="CF31" s="532"/>
      <c r="CG31" s="532"/>
      <c r="CH31" s="532"/>
      <c r="CI31" s="532"/>
      <c r="CJ31" s="532"/>
      <c r="CK31" s="532"/>
      <c r="CL31" s="533"/>
      <c r="CM31" s="537"/>
      <c r="CN31" s="538"/>
      <c r="CO31" s="538"/>
      <c r="CP31" s="538"/>
      <c r="CQ31" s="538"/>
      <c r="CR31" s="538"/>
      <c r="CS31" s="538"/>
      <c r="CT31" s="538"/>
      <c r="CU31" s="538"/>
      <c r="CV31" s="538"/>
      <c r="CW31" s="538"/>
      <c r="CX31" s="538"/>
      <c r="CY31" s="538"/>
      <c r="CZ31" s="538"/>
      <c r="DA31" s="539"/>
    </row>
    <row r="32" spans="1:105" s="22" customFormat="1" ht="26.25" customHeight="1">
      <c r="A32" s="452" t="s">
        <v>377</v>
      </c>
      <c r="B32" s="452"/>
      <c r="C32" s="452"/>
      <c r="D32" s="452"/>
      <c r="E32" s="452"/>
      <c r="F32" s="452"/>
      <c r="G32" s="33"/>
      <c r="H32" s="493" t="s">
        <v>376</v>
      </c>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3"/>
      <c r="BI32" s="493"/>
      <c r="BJ32" s="493"/>
      <c r="BK32" s="493"/>
      <c r="BL32" s="493"/>
      <c r="BM32" s="493"/>
      <c r="BN32" s="493"/>
      <c r="BO32" s="493"/>
      <c r="BP32" s="493"/>
      <c r="BQ32" s="493"/>
      <c r="BR32" s="493"/>
      <c r="BS32" s="493"/>
      <c r="BT32" s="493"/>
      <c r="BU32" s="493"/>
      <c r="BV32" s="494"/>
      <c r="BW32" s="521"/>
      <c r="BX32" s="521"/>
      <c r="BY32" s="521"/>
      <c r="BZ32" s="521"/>
      <c r="CA32" s="521"/>
      <c r="CB32" s="521"/>
      <c r="CC32" s="521"/>
      <c r="CD32" s="521"/>
      <c r="CE32" s="521"/>
      <c r="CF32" s="521"/>
      <c r="CG32" s="521"/>
      <c r="CH32" s="521"/>
      <c r="CI32" s="521"/>
      <c r="CJ32" s="521"/>
      <c r="CK32" s="521"/>
      <c r="CL32" s="521"/>
      <c r="CM32" s="451"/>
      <c r="CN32" s="451"/>
      <c r="CO32" s="451"/>
      <c r="CP32" s="451"/>
      <c r="CQ32" s="451"/>
      <c r="CR32" s="451"/>
      <c r="CS32" s="451"/>
      <c r="CT32" s="451"/>
      <c r="CU32" s="451"/>
      <c r="CV32" s="451"/>
      <c r="CW32" s="451"/>
      <c r="CX32" s="451"/>
      <c r="CY32" s="451"/>
      <c r="CZ32" s="451"/>
      <c r="DA32" s="451"/>
    </row>
    <row r="33" spans="1:105" s="22" customFormat="1" ht="27" customHeight="1">
      <c r="A33" s="452" t="s">
        <v>375</v>
      </c>
      <c r="B33" s="452"/>
      <c r="C33" s="452"/>
      <c r="D33" s="452"/>
      <c r="E33" s="452"/>
      <c r="F33" s="452"/>
      <c r="G33" s="33"/>
      <c r="H33" s="493" t="s">
        <v>374</v>
      </c>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3"/>
      <c r="BI33" s="493"/>
      <c r="BJ33" s="493"/>
      <c r="BK33" s="493"/>
      <c r="BL33" s="493"/>
      <c r="BM33" s="493"/>
      <c r="BN33" s="493"/>
      <c r="BO33" s="493"/>
      <c r="BP33" s="493"/>
      <c r="BQ33" s="493"/>
      <c r="BR33" s="493"/>
      <c r="BS33" s="493"/>
      <c r="BT33" s="493"/>
      <c r="BU33" s="493"/>
      <c r="BV33" s="494"/>
      <c r="BW33" s="521">
        <v>15576426.3</v>
      </c>
      <c r="BX33" s="521"/>
      <c r="BY33" s="521"/>
      <c r="BZ33" s="521"/>
      <c r="CA33" s="521"/>
      <c r="CB33" s="521"/>
      <c r="CC33" s="521"/>
      <c r="CD33" s="521"/>
      <c r="CE33" s="521"/>
      <c r="CF33" s="521"/>
      <c r="CG33" s="521"/>
      <c r="CH33" s="521"/>
      <c r="CI33" s="521"/>
      <c r="CJ33" s="521"/>
      <c r="CK33" s="521"/>
      <c r="CL33" s="521"/>
      <c r="CM33" s="503">
        <f>BW33*0.2%</f>
        <v>31152.852600000002</v>
      </c>
      <c r="CN33" s="503"/>
      <c r="CO33" s="503"/>
      <c r="CP33" s="503"/>
      <c r="CQ33" s="503"/>
      <c r="CR33" s="503"/>
      <c r="CS33" s="503"/>
      <c r="CT33" s="503"/>
      <c r="CU33" s="503"/>
      <c r="CV33" s="503"/>
      <c r="CW33" s="503"/>
      <c r="CX33" s="503"/>
      <c r="CY33" s="503"/>
      <c r="CZ33" s="503"/>
      <c r="DA33" s="503"/>
    </row>
    <row r="34" spans="1:105" s="22" customFormat="1" ht="27" customHeight="1">
      <c r="A34" s="452" t="s">
        <v>373</v>
      </c>
      <c r="B34" s="452"/>
      <c r="C34" s="452"/>
      <c r="D34" s="452"/>
      <c r="E34" s="452"/>
      <c r="F34" s="452"/>
      <c r="G34" s="33"/>
      <c r="H34" s="493" t="s">
        <v>371</v>
      </c>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c r="AN34" s="493"/>
      <c r="AO34" s="493"/>
      <c r="AP34" s="493"/>
      <c r="AQ34" s="493"/>
      <c r="AR34" s="493"/>
      <c r="AS34" s="493"/>
      <c r="AT34" s="493"/>
      <c r="AU34" s="493"/>
      <c r="AV34" s="493"/>
      <c r="AW34" s="493"/>
      <c r="AX34" s="493"/>
      <c r="AY34" s="493"/>
      <c r="AZ34" s="493"/>
      <c r="BA34" s="493"/>
      <c r="BB34" s="493"/>
      <c r="BC34" s="493"/>
      <c r="BD34" s="493"/>
      <c r="BE34" s="493"/>
      <c r="BF34" s="493"/>
      <c r="BG34" s="493"/>
      <c r="BH34" s="493"/>
      <c r="BI34" s="493"/>
      <c r="BJ34" s="493"/>
      <c r="BK34" s="493"/>
      <c r="BL34" s="493"/>
      <c r="BM34" s="493"/>
      <c r="BN34" s="493"/>
      <c r="BO34" s="493"/>
      <c r="BP34" s="493"/>
      <c r="BQ34" s="493"/>
      <c r="BR34" s="493"/>
      <c r="BS34" s="493"/>
      <c r="BT34" s="493"/>
      <c r="BU34" s="493"/>
      <c r="BV34" s="494"/>
      <c r="BW34" s="521"/>
      <c r="BX34" s="521"/>
      <c r="BY34" s="521"/>
      <c r="BZ34" s="521"/>
      <c r="CA34" s="521"/>
      <c r="CB34" s="521"/>
      <c r="CC34" s="521"/>
      <c r="CD34" s="521"/>
      <c r="CE34" s="521"/>
      <c r="CF34" s="521"/>
      <c r="CG34" s="521"/>
      <c r="CH34" s="521"/>
      <c r="CI34" s="521"/>
      <c r="CJ34" s="521"/>
      <c r="CK34" s="521"/>
      <c r="CL34" s="521"/>
      <c r="CM34" s="451"/>
      <c r="CN34" s="451"/>
      <c r="CO34" s="451"/>
      <c r="CP34" s="451"/>
      <c r="CQ34" s="451"/>
      <c r="CR34" s="451"/>
      <c r="CS34" s="451"/>
      <c r="CT34" s="451"/>
      <c r="CU34" s="451"/>
      <c r="CV34" s="451"/>
      <c r="CW34" s="451"/>
      <c r="CX34" s="451"/>
      <c r="CY34" s="451"/>
      <c r="CZ34" s="451"/>
      <c r="DA34" s="451"/>
    </row>
    <row r="35" spans="1:105" s="22" customFormat="1" ht="27" customHeight="1">
      <c r="A35" s="452" t="s">
        <v>372</v>
      </c>
      <c r="B35" s="452"/>
      <c r="C35" s="452"/>
      <c r="D35" s="452"/>
      <c r="E35" s="452"/>
      <c r="F35" s="452"/>
      <c r="G35" s="33"/>
      <c r="H35" s="493" t="s">
        <v>371</v>
      </c>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3"/>
      <c r="BF35" s="493"/>
      <c r="BG35" s="493"/>
      <c r="BH35" s="493"/>
      <c r="BI35" s="493"/>
      <c r="BJ35" s="493"/>
      <c r="BK35" s="493"/>
      <c r="BL35" s="493"/>
      <c r="BM35" s="493"/>
      <c r="BN35" s="493"/>
      <c r="BO35" s="493"/>
      <c r="BP35" s="493"/>
      <c r="BQ35" s="493"/>
      <c r="BR35" s="493"/>
      <c r="BS35" s="493"/>
      <c r="BT35" s="493"/>
      <c r="BU35" s="493"/>
      <c r="BV35" s="494"/>
      <c r="BW35" s="521"/>
      <c r="BX35" s="521"/>
      <c r="BY35" s="521"/>
      <c r="BZ35" s="521"/>
      <c r="CA35" s="521"/>
      <c r="CB35" s="521"/>
      <c r="CC35" s="521"/>
      <c r="CD35" s="521"/>
      <c r="CE35" s="521"/>
      <c r="CF35" s="521"/>
      <c r="CG35" s="521"/>
      <c r="CH35" s="521"/>
      <c r="CI35" s="521"/>
      <c r="CJ35" s="521"/>
      <c r="CK35" s="521"/>
      <c r="CL35" s="521"/>
      <c r="CM35" s="451"/>
      <c r="CN35" s="451"/>
      <c r="CO35" s="451"/>
      <c r="CP35" s="451"/>
      <c r="CQ35" s="451"/>
      <c r="CR35" s="451"/>
      <c r="CS35" s="451"/>
      <c r="CT35" s="451"/>
      <c r="CU35" s="451"/>
      <c r="CV35" s="451"/>
      <c r="CW35" s="451"/>
      <c r="CX35" s="451"/>
      <c r="CY35" s="451"/>
      <c r="CZ35" s="451"/>
      <c r="DA35" s="451"/>
    </row>
    <row r="36" spans="1:105" s="22" customFormat="1" ht="26.25" customHeight="1">
      <c r="A36" s="452" t="s">
        <v>12</v>
      </c>
      <c r="B36" s="452"/>
      <c r="C36" s="452"/>
      <c r="D36" s="452"/>
      <c r="E36" s="452"/>
      <c r="F36" s="452"/>
      <c r="G36" s="33"/>
      <c r="H36" s="440" t="s">
        <v>370</v>
      </c>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1"/>
      <c r="BW36" s="521">
        <v>15576426.3</v>
      </c>
      <c r="BX36" s="521"/>
      <c r="BY36" s="521"/>
      <c r="BZ36" s="521"/>
      <c r="CA36" s="521"/>
      <c r="CB36" s="521"/>
      <c r="CC36" s="521"/>
      <c r="CD36" s="521"/>
      <c r="CE36" s="521"/>
      <c r="CF36" s="521"/>
      <c r="CG36" s="521"/>
      <c r="CH36" s="521"/>
      <c r="CI36" s="521"/>
      <c r="CJ36" s="521"/>
      <c r="CK36" s="521"/>
      <c r="CL36" s="521"/>
      <c r="CM36" s="503">
        <f>BW36*5.1%</f>
        <v>794397.7413</v>
      </c>
      <c r="CN36" s="503"/>
      <c r="CO36" s="503"/>
      <c r="CP36" s="503"/>
      <c r="CQ36" s="503"/>
      <c r="CR36" s="503"/>
      <c r="CS36" s="503"/>
      <c r="CT36" s="503"/>
      <c r="CU36" s="503"/>
      <c r="CV36" s="503"/>
      <c r="CW36" s="503"/>
      <c r="CX36" s="503"/>
      <c r="CY36" s="503"/>
      <c r="CZ36" s="503"/>
      <c r="DA36" s="503"/>
    </row>
    <row r="37" spans="1:105" s="22" customFormat="1" ht="13.5" customHeight="1">
      <c r="A37" s="452"/>
      <c r="B37" s="452"/>
      <c r="C37" s="452"/>
      <c r="D37" s="452"/>
      <c r="E37" s="452"/>
      <c r="F37" s="452"/>
      <c r="G37" s="465" t="s">
        <v>295</v>
      </c>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6"/>
      <c r="AY37" s="466"/>
      <c r="AZ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7"/>
      <c r="BW37" s="451" t="s">
        <v>46</v>
      </c>
      <c r="BX37" s="451"/>
      <c r="BY37" s="451"/>
      <c r="BZ37" s="451"/>
      <c r="CA37" s="451"/>
      <c r="CB37" s="451"/>
      <c r="CC37" s="451"/>
      <c r="CD37" s="451"/>
      <c r="CE37" s="451"/>
      <c r="CF37" s="451"/>
      <c r="CG37" s="451"/>
      <c r="CH37" s="451"/>
      <c r="CI37" s="451"/>
      <c r="CJ37" s="451"/>
      <c r="CK37" s="451"/>
      <c r="CL37" s="451"/>
      <c r="CM37" s="503">
        <f>CM25+CM30+CM33+CM36</f>
        <v>4704002.3426</v>
      </c>
      <c r="CN37" s="503"/>
      <c r="CO37" s="503"/>
      <c r="CP37" s="503"/>
      <c r="CQ37" s="503"/>
      <c r="CR37" s="503"/>
      <c r="CS37" s="503"/>
      <c r="CT37" s="503"/>
      <c r="CU37" s="503"/>
      <c r="CV37" s="503"/>
      <c r="CW37" s="503"/>
      <c r="CX37" s="503"/>
      <c r="CY37" s="503"/>
      <c r="CZ37" s="503"/>
      <c r="DA37" s="503"/>
    </row>
    <row r="38" ht="3" customHeight="1"/>
    <row r="39" spans="1:105" s="32" customFormat="1" ht="48" customHeight="1">
      <c r="A39" s="495" t="s">
        <v>369</v>
      </c>
      <c r="B39" s="49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c r="CB39" s="496"/>
      <c r="CC39" s="496"/>
      <c r="CD39" s="496"/>
      <c r="CE39" s="496"/>
      <c r="CF39" s="496"/>
      <c r="CG39" s="496"/>
      <c r="CH39" s="496"/>
      <c r="CI39" s="496"/>
      <c r="CJ39" s="496"/>
      <c r="CK39" s="496"/>
      <c r="CL39" s="496"/>
      <c r="CM39" s="496"/>
      <c r="CN39" s="496"/>
      <c r="CO39" s="496"/>
      <c r="CP39" s="496"/>
      <c r="CQ39" s="496"/>
      <c r="CR39" s="496"/>
      <c r="CS39" s="496"/>
      <c r="CT39" s="496"/>
      <c r="CU39" s="496"/>
      <c r="CV39" s="496"/>
      <c r="CW39" s="496"/>
      <c r="CX39" s="496"/>
      <c r="CY39" s="496"/>
      <c r="CZ39" s="496"/>
      <c r="DA39" s="496"/>
    </row>
    <row r="41" spans="1:105" s="27" customFormat="1" ht="14.25">
      <c r="A41" s="459" t="s">
        <v>368</v>
      </c>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row>
    <row r="42" ht="6" customHeight="1"/>
    <row r="43" spans="1:105" s="27" customFormat="1" ht="14.25">
      <c r="A43" s="27" t="s">
        <v>310</v>
      </c>
      <c r="X43" s="456" t="s">
        <v>90</v>
      </c>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6"/>
      <c r="CS43" s="456"/>
      <c r="CT43" s="456"/>
      <c r="CU43" s="456"/>
      <c r="CV43" s="456"/>
      <c r="CW43" s="456"/>
      <c r="CX43" s="456"/>
      <c r="CY43" s="456"/>
      <c r="CZ43" s="456"/>
      <c r="DA43" s="456"/>
    </row>
    <row r="44" spans="24:105" s="27" customFormat="1" ht="6" customHeight="1">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row>
    <row r="45" spans="1:105" s="27" customFormat="1" ht="18" customHeight="1">
      <c r="A45" s="461" t="s">
        <v>309</v>
      </c>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526" t="s">
        <v>423</v>
      </c>
      <c r="AQ45" s="526"/>
      <c r="AR45" s="526"/>
      <c r="AS45" s="526"/>
      <c r="AT45" s="526"/>
      <c r="AU45" s="526"/>
      <c r="AV45" s="526"/>
      <c r="AW45" s="526"/>
      <c r="AX45" s="526"/>
      <c r="AY45" s="526"/>
      <c r="AZ45" s="526"/>
      <c r="BA45" s="526"/>
      <c r="BB45" s="526"/>
      <c r="BC45" s="526"/>
      <c r="BD45" s="526"/>
      <c r="BE45" s="526"/>
      <c r="BF45" s="526"/>
      <c r="BG45" s="526"/>
      <c r="BH45" s="526"/>
      <c r="BI45" s="526"/>
      <c r="BJ45" s="526"/>
      <c r="BK45" s="526"/>
      <c r="BL45" s="526"/>
      <c r="BM45" s="526"/>
      <c r="BN45" s="526"/>
      <c r="BO45" s="526"/>
      <c r="BP45" s="526"/>
      <c r="BQ45" s="526"/>
      <c r="BR45" s="526"/>
      <c r="BS45" s="526"/>
      <c r="BT45" s="526"/>
      <c r="BU45" s="526"/>
      <c r="BV45" s="526"/>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6"/>
      <c r="CW45" s="526"/>
      <c r="CX45" s="526"/>
      <c r="CY45" s="526"/>
      <c r="CZ45" s="526"/>
      <c r="DA45" s="526"/>
    </row>
    <row r="46" ht="10.5" customHeight="1"/>
    <row r="47" spans="1:105" s="25" customFormat="1" ht="51" customHeight="1">
      <c r="A47" s="442" t="s">
        <v>306</v>
      </c>
      <c r="B47" s="443"/>
      <c r="C47" s="443"/>
      <c r="D47" s="443"/>
      <c r="E47" s="443"/>
      <c r="F47" s="444"/>
      <c r="G47" s="442" t="s">
        <v>392</v>
      </c>
      <c r="H47" s="443"/>
      <c r="I47" s="443"/>
      <c r="J47" s="443"/>
      <c r="K47" s="443"/>
      <c r="L47" s="443"/>
      <c r="M47" s="443"/>
      <c r="N47" s="443"/>
      <c r="O47" s="443"/>
      <c r="P47" s="443"/>
      <c r="Q47" s="443"/>
      <c r="R47" s="443"/>
      <c r="S47" s="443"/>
      <c r="T47" s="443"/>
      <c r="U47" s="443"/>
      <c r="V47" s="443"/>
      <c r="W47" s="443"/>
      <c r="X47" s="443"/>
      <c r="Y47" s="443"/>
      <c r="Z47" s="443"/>
      <c r="AA47" s="443"/>
      <c r="AB47" s="443"/>
      <c r="AC47" s="443"/>
      <c r="AD47" s="444"/>
      <c r="AE47" s="442" t="s">
        <v>391</v>
      </c>
      <c r="AF47" s="443"/>
      <c r="AG47" s="443"/>
      <c r="AH47" s="443"/>
      <c r="AI47" s="443"/>
      <c r="AJ47" s="443"/>
      <c r="AK47" s="443"/>
      <c r="AL47" s="443"/>
      <c r="AM47" s="443"/>
      <c r="AN47" s="443"/>
      <c r="AO47" s="443"/>
      <c r="AP47" s="443"/>
      <c r="AQ47" s="443"/>
      <c r="AR47" s="443"/>
      <c r="AS47" s="443"/>
      <c r="AT47" s="443"/>
      <c r="AU47" s="443"/>
      <c r="AV47" s="443"/>
      <c r="AW47" s="443"/>
      <c r="AX47" s="443"/>
      <c r="AY47" s="444"/>
      <c r="AZ47" s="442" t="s">
        <v>520</v>
      </c>
      <c r="BA47" s="443"/>
      <c r="BB47" s="443"/>
      <c r="BC47" s="443"/>
      <c r="BD47" s="443"/>
      <c r="BE47" s="443"/>
      <c r="BF47" s="443"/>
      <c r="BG47" s="443"/>
      <c r="BH47" s="443"/>
      <c r="BI47" s="443"/>
      <c r="BJ47" s="443"/>
      <c r="BK47" s="443"/>
      <c r="BL47" s="443"/>
      <c r="BM47" s="443"/>
      <c r="BN47" s="443"/>
      <c r="BO47" s="443"/>
      <c r="BP47" s="443"/>
      <c r="BQ47" s="444"/>
      <c r="BR47" s="442" t="s">
        <v>519</v>
      </c>
      <c r="BS47" s="443"/>
      <c r="BT47" s="443"/>
      <c r="BU47" s="443"/>
      <c r="BV47" s="443"/>
      <c r="BW47" s="443"/>
      <c r="BX47" s="443"/>
      <c r="BY47" s="443"/>
      <c r="BZ47" s="443"/>
      <c r="CA47" s="443"/>
      <c r="CB47" s="443"/>
      <c r="CC47" s="443"/>
      <c r="CD47" s="443"/>
      <c r="CE47" s="443"/>
      <c r="CF47" s="443"/>
      <c r="CG47" s="443"/>
      <c r="CH47" s="443"/>
      <c r="CI47" s="444"/>
      <c r="CJ47" s="442" t="s">
        <v>347</v>
      </c>
      <c r="CK47" s="443"/>
      <c r="CL47" s="443"/>
      <c r="CM47" s="443"/>
      <c r="CN47" s="443"/>
      <c r="CO47" s="443"/>
      <c r="CP47" s="443"/>
      <c r="CQ47" s="443"/>
      <c r="CR47" s="443"/>
      <c r="CS47" s="443"/>
      <c r="CT47" s="443"/>
      <c r="CU47" s="443"/>
      <c r="CV47" s="443"/>
      <c r="CW47" s="443"/>
      <c r="CX47" s="443"/>
      <c r="CY47" s="443"/>
      <c r="CZ47" s="443"/>
      <c r="DA47" s="444"/>
    </row>
    <row r="48" spans="1:105" s="24" customFormat="1" ht="12.75">
      <c r="A48" s="453">
        <v>1</v>
      </c>
      <c r="B48" s="453"/>
      <c r="C48" s="453"/>
      <c r="D48" s="453"/>
      <c r="E48" s="453"/>
      <c r="F48" s="453"/>
      <c r="G48" s="453">
        <v>2</v>
      </c>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v>3</v>
      </c>
      <c r="AF48" s="453"/>
      <c r="AG48" s="453"/>
      <c r="AH48" s="453"/>
      <c r="AI48" s="453"/>
      <c r="AJ48" s="453"/>
      <c r="AK48" s="453"/>
      <c r="AL48" s="453"/>
      <c r="AM48" s="453"/>
      <c r="AN48" s="453"/>
      <c r="AO48" s="453"/>
      <c r="AP48" s="453"/>
      <c r="AQ48" s="453"/>
      <c r="AR48" s="453"/>
      <c r="AS48" s="453"/>
      <c r="AT48" s="453"/>
      <c r="AU48" s="453"/>
      <c r="AV48" s="453"/>
      <c r="AW48" s="453"/>
      <c r="AX48" s="453"/>
      <c r="AY48" s="453"/>
      <c r="AZ48" s="453">
        <v>4</v>
      </c>
      <c r="BA48" s="453"/>
      <c r="BB48" s="453"/>
      <c r="BC48" s="453"/>
      <c r="BD48" s="453"/>
      <c r="BE48" s="453"/>
      <c r="BF48" s="453"/>
      <c r="BG48" s="453"/>
      <c r="BH48" s="453"/>
      <c r="BI48" s="453"/>
      <c r="BJ48" s="453"/>
      <c r="BK48" s="453"/>
      <c r="BL48" s="453"/>
      <c r="BM48" s="453"/>
      <c r="BN48" s="453"/>
      <c r="BO48" s="453"/>
      <c r="BP48" s="453"/>
      <c r="BQ48" s="453"/>
      <c r="BR48" s="453">
        <v>5</v>
      </c>
      <c r="BS48" s="453"/>
      <c r="BT48" s="453"/>
      <c r="BU48" s="453"/>
      <c r="BV48" s="453"/>
      <c r="BW48" s="453"/>
      <c r="BX48" s="453"/>
      <c r="BY48" s="453"/>
      <c r="BZ48" s="453"/>
      <c r="CA48" s="453"/>
      <c r="CB48" s="453"/>
      <c r="CC48" s="453"/>
      <c r="CD48" s="453"/>
      <c r="CE48" s="453"/>
      <c r="CF48" s="453"/>
      <c r="CG48" s="453"/>
      <c r="CH48" s="453"/>
      <c r="CI48" s="453"/>
      <c r="CJ48" s="453">
        <v>6</v>
      </c>
      <c r="CK48" s="453"/>
      <c r="CL48" s="453"/>
      <c r="CM48" s="453"/>
      <c r="CN48" s="453"/>
      <c r="CO48" s="453"/>
      <c r="CP48" s="453"/>
      <c r="CQ48" s="453"/>
      <c r="CR48" s="453"/>
      <c r="CS48" s="453"/>
      <c r="CT48" s="453"/>
      <c r="CU48" s="453"/>
      <c r="CV48" s="453"/>
      <c r="CW48" s="453"/>
      <c r="CX48" s="453"/>
      <c r="CY48" s="453"/>
      <c r="CZ48" s="453"/>
      <c r="DA48" s="453"/>
    </row>
    <row r="49" spans="1:105" s="23" customFormat="1" ht="51.75" customHeight="1">
      <c r="A49" s="452" t="s">
        <v>10</v>
      </c>
      <c r="B49" s="452"/>
      <c r="C49" s="452"/>
      <c r="D49" s="452"/>
      <c r="E49" s="452"/>
      <c r="F49" s="452"/>
      <c r="G49" s="454" t="s">
        <v>517</v>
      </c>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1">
        <v>20</v>
      </c>
      <c r="AF49" s="451"/>
      <c r="AG49" s="451"/>
      <c r="AH49" s="451"/>
      <c r="AI49" s="451"/>
      <c r="AJ49" s="451"/>
      <c r="AK49" s="451"/>
      <c r="AL49" s="451"/>
      <c r="AM49" s="451"/>
      <c r="AN49" s="451"/>
      <c r="AO49" s="451"/>
      <c r="AP49" s="451"/>
      <c r="AQ49" s="451"/>
      <c r="AR49" s="451"/>
      <c r="AS49" s="451"/>
      <c r="AT49" s="451"/>
      <c r="AU49" s="451"/>
      <c r="AV49" s="451"/>
      <c r="AW49" s="451"/>
      <c r="AX49" s="451"/>
      <c r="AY49" s="451"/>
      <c r="AZ49" s="451">
        <v>30.4</v>
      </c>
      <c r="BA49" s="451"/>
      <c r="BB49" s="451"/>
      <c r="BC49" s="451"/>
      <c r="BD49" s="451"/>
      <c r="BE49" s="451"/>
      <c r="BF49" s="451"/>
      <c r="BG49" s="451"/>
      <c r="BH49" s="451"/>
      <c r="BI49" s="451"/>
      <c r="BJ49" s="451"/>
      <c r="BK49" s="451"/>
      <c r="BL49" s="451"/>
      <c r="BM49" s="451"/>
      <c r="BN49" s="451"/>
      <c r="BO49" s="451"/>
      <c r="BP49" s="451"/>
      <c r="BQ49" s="451"/>
      <c r="BR49" s="451">
        <v>30</v>
      </c>
      <c r="BS49" s="451"/>
      <c r="BT49" s="451"/>
      <c r="BU49" s="451"/>
      <c r="BV49" s="451"/>
      <c r="BW49" s="451"/>
      <c r="BX49" s="451"/>
      <c r="BY49" s="451"/>
      <c r="BZ49" s="451"/>
      <c r="CA49" s="451"/>
      <c r="CB49" s="451"/>
      <c r="CC49" s="451"/>
      <c r="CD49" s="451"/>
      <c r="CE49" s="451"/>
      <c r="CF49" s="451"/>
      <c r="CG49" s="451"/>
      <c r="CH49" s="451"/>
      <c r="CI49" s="451"/>
      <c r="CJ49" s="451">
        <f>AE49*AZ49*BR49</f>
        <v>18240</v>
      </c>
      <c r="CK49" s="451"/>
      <c r="CL49" s="451"/>
      <c r="CM49" s="451"/>
      <c r="CN49" s="451"/>
      <c r="CO49" s="451"/>
      <c r="CP49" s="451"/>
      <c r="CQ49" s="451"/>
      <c r="CR49" s="451"/>
      <c r="CS49" s="451"/>
      <c r="CT49" s="451"/>
      <c r="CU49" s="451"/>
      <c r="CV49" s="451"/>
      <c r="CW49" s="451"/>
      <c r="CX49" s="451"/>
      <c r="CY49" s="451"/>
      <c r="CZ49" s="451"/>
      <c r="DA49" s="451"/>
    </row>
    <row r="50" spans="1:105" s="23" customFormat="1" ht="65.25" customHeight="1">
      <c r="A50" s="452" t="s">
        <v>11</v>
      </c>
      <c r="B50" s="452"/>
      <c r="C50" s="452"/>
      <c r="D50" s="452"/>
      <c r="E50" s="452"/>
      <c r="F50" s="452"/>
      <c r="G50" s="454" t="s">
        <v>518</v>
      </c>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1">
        <v>6</v>
      </c>
      <c r="AF50" s="451"/>
      <c r="AG50" s="451"/>
      <c r="AH50" s="451"/>
      <c r="AI50" s="451"/>
      <c r="AJ50" s="451"/>
      <c r="AK50" s="451"/>
      <c r="AL50" s="451"/>
      <c r="AM50" s="451"/>
      <c r="AN50" s="451"/>
      <c r="AO50" s="451"/>
      <c r="AP50" s="451"/>
      <c r="AQ50" s="451"/>
      <c r="AR50" s="451"/>
      <c r="AS50" s="451"/>
      <c r="AT50" s="451"/>
      <c r="AU50" s="451"/>
      <c r="AV50" s="451"/>
      <c r="AW50" s="451"/>
      <c r="AX50" s="451"/>
      <c r="AY50" s="451"/>
      <c r="AZ50" s="451">
        <v>32</v>
      </c>
      <c r="BA50" s="451"/>
      <c r="BB50" s="451"/>
      <c r="BC50" s="451"/>
      <c r="BD50" s="451"/>
      <c r="BE50" s="451"/>
      <c r="BF50" s="451"/>
      <c r="BG50" s="451"/>
      <c r="BH50" s="451"/>
      <c r="BI50" s="451"/>
      <c r="BJ50" s="451"/>
      <c r="BK50" s="451"/>
      <c r="BL50" s="451"/>
      <c r="BM50" s="451"/>
      <c r="BN50" s="451"/>
      <c r="BO50" s="451"/>
      <c r="BP50" s="451"/>
      <c r="BQ50" s="451"/>
      <c r="BR50" s="451">
        <v>45</v>
      </c>
      <c r="BS50" s="451"/>
      <c r="BT50" s="451"/>
      <c r="BU50" s="451"/>
      <c r="BV50" s="451"/>
      <c r="BW50" s="451"/>
      <c r="BX50" s="451"/>
      <c r="BY50" s="451"/>
      <c r="BZ50" s="451"/>
      <c r="CA50" s="451"/>
      <c r="CB50" s="451"/>
      <c r="CC50" s="451"/>
      <c r="CD50" s="451"/>
      <c r="CE50" s="451"/>
      <c r="CF50" s="451"/>
      <c r="CG50" s="451"/>
      <c r="CH50" s="451"/>
      <c r="CI50" s="451"/>
      <c r="CJ50" s="451">
        <f>AE50*AZ50*BR50</f>
        <v>8640</v>
      </c>
      <c r="CK50" s="451"/>
      <c r="CL50" s="451"/>
      <c r="CM50" s="451"/>
      <c r="CN50" s="451"/>
      <c r="CO50" s="451"/>
      <c r="CP50" s="451"/>
      <c r="CQ50" s="451"/>
      <c r="CR50" s="451"/>
      <c r="CS50" s="451"/>
      <c r="CT50" s="451"/>
      <c r="CU50" s="451"/>
      <c r="CV50" s="451"/>
      <c r="CW50" s="451"/>
      <c r="CX50" s="451"/>
      <c r="CY50" s="451"/>
      <c r="CZ50" s="451"/>
      <c r="DA50" s="451"/>
    </row>
    <row r="51" spans="1:105" s="23" customFormat="1" ht="15" customHeight="1">
      <c r="A51" s="452"/>
      <c r="B51" s="452"/>
      <c r="C51" s="452"/>
      <c r="D51" s="452"/>
      <c r="E51" s="452"/>
      <c r="F51" s="452"/>
      <c r="G51" s="466" t="s">
        <v>295</v>
      </c>
      <c r="H51" s="466"/>
      <c r="I51" s="466"/>
      <c r="J51" s="466"/>
      <c r="K51" s="466"/>
      <c r="L51" s="466"/>
      <c r="M51" s="466"/>
      <c r="N51" s="466"/>
      <c r="O51" s="466"/>
      <c r="P51" s="466"/>
      <c r="Q51" s="466"/>
      <c r="R51" s="466"/>
      <c r="S51" s="466"/>
      <c r="T51" s="466"/>
      <c r="U51" s="466"/>
      <c r="V51" s="466"/>
      <c r="W51" s="466"/>
      <c r="X51" s="466"/>
      <c r="Y51" s="466"/>
      <c r="Z51" s="466"/>
      <c r="AA51" s="466"/>
      <c r="AB51" s="466"/>
      <c r="AC51" s="466"/>
      <c r="AD51" s="467"/>
      <c r="AE51" s="451" t="s">
        <v>46</v>
      </c>
      <c r="AF51" s="451"/>
      <c r="AG51" s="451"/>
      <c r="AH51" s="451"/>
      <c r="AI51" s="451"/>
      <c r="AJ51" s="451"/>
      <c r="AK51" s="451"/>
      <c r="AL51" s="451"/>
      <c r="AM51" s="451"/>
      <c r="AN51" s="451"/>
      <c r="AO51" s="451"/>
      <c r="AP51" s="451"/>
      <c r="AQ51" s="451"/>
      <c r="AR51" s="451"/>
      <c r="AS51" s="451"/>
      <c r="AT51" s="451"/>
      <c r="AU51" s="451"/>
      <c r="AV51" s="451"/>
      <c r="AW51" s="451"/>
      <c r="AX51" s="451"/>
      <c r="AY51" s="451"/>
      <c r="AZ51" s="451" t="s">
        <v>46</v>
      </c>
      <c r="BA51" s="451"/>
      <c r="BB51" s="451"/>
      <c r="BC51" s="451"/>
      <c r="BD51" s="451"/>
      <c r="BE51" s="451"/>
      <c r="BF51" s="451"/>
      <c r="BG51" s="451"/>
      <c r="BH51" s="451"/>
      <c r="BI51" s="451"/>
      <c r="BJ51" s="451"/>
      <c r="BK51" s="451"/>
      <c r="BL51" s="451"/>
      <c r="BM51" s="451"/>
      <c r="BN51" s="451"/>
      <c r="BO51" s="451"/>
      <c r="BP51" s="451"/>
      <c r="BQ51" s="451"/>
      <c r="BR51" s="451" t="s">
        <v>46</v>
      </c>
      <c r="BS51" s="451"/>
      <c r="BT51" s="451"/>
      <c r="BU51" s="451"/>
      <c r="BV51" s="451"/>
      <c r="BW51" s="451"/>
      <c r="BX51" s="451"/>
      <c r="BY51" s="451"/>
      <c r="BZ51" s="451"/>
      <c r="CA51" s="451"/>
      <c r="CB51" s="451"/>
      <c r="CC51" s="451"/>
      <c r="CD51" s="451"/>
      <c r="CE51" s="451"/>
      <c r="CF51" s="451"/>
      <c r="CG51" s="451"/>
      <c r="CH51" s="451"/>
      <c r="CI51" s="451"/>
      <c r="CJ51" s="451">
        <f>CJ49+CJ50</f>
        <v>26880</v>
      </c>
      <c r="CK51" s="451"/>
      <c r="CL51" s="451"/>
      <c r="CM51" s="451"/>
      <c r="CN51" s="451"/>
      <c r="CO51" s="451"/>
      <c r="CP51" s="451"/>
      <c r="CQ51" s="451"/>
      <c r="CR51" s="451"/>
      <c r="CS51" s="451"/>
      <c r="CT51" s="451"/>
      <c r="CU51" s="451"/>
      <c r="CV51" s="451"/>
      <c r="CW51" s="451"/>
      <c r="CX51" s="451"/>
      <c r="CY51" s="451"/>
      <c r="CZ51" s="451"/>
      <c r="DA51" s="451"/>
    </row>
    <row r="52" s="22" customFormat="1" ht="12" customHeight="1"/>
    <row r="53" spans="1:105" s="27" customFormat="1" ht="14.25">
      <c r="A53" s="459" t="s">
        <v>367</v>
      </c>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row>
    <row r="54" ht="6" customHeight="1"/>
    <row r="55" spans="1:105" s="27" customFormat="1" ht="14.25">
      <c r="A55" s="27" t="s">
        <v>310</v>
      </c>
      <c r="X55" s="456" t="s">
        <v>137</v>
      </c>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456"/>
      <c r="BL55" s="456"/>
      <c r="BM55" s="456"/>
      <c r="BN55" s="456"/>
      <c r="BO55" s="456"/>
      <c r="BP55" s="456"/>
      <c r="BQ55" s="456"/>
      <c r="BR55" s="456"/>
      <c r="BS55" s="456"/>
      <c r="BT55" s="456"/>
      <c r="BU55" s="456"/>
      <c r="BV55" s="456"/>
      <c r="BW55" s="456"/>
      <c r="BX55" s="456"/>
      <c r="BY55" s="456"/>
      <c r="BZ55" s="456"/>
      <c r="CA55" s="456"/>
      <c r="CB55" s="456"/>
      <c r="CC55" s="456"/>
      <c r="CD55" s="456"/>
      <c r="CE55" s="456"/>
      <c r="CF55" s="456"/>
      <c r="CG55" s="456"/>
      <c r="CH55" s="456"/>
      <c r="CI55" s="456"/>
      <c r="CJ55" s="456"/>
      <c r="CK55" s="456"/>
      <c r="CL55" s="456"/>
      <c r="CM55" s="456"/>
      <c r="CN55" s="456"/>
      <c r="CO55" s="456"/>
      <c r="CP55" s="456"/>
      <c r="CQ55" s="456"/>
      <c r="CR55" s="456"/>
      <c r="CS55" s="456"/>
      <c r="CT55" s="456"/>
      <c r="CU55" s="456"/>
      <c r="CV55" s="456"/>
      <c r="CW55" s="456"/>
      <c r="CX55" s="456"/>
      <c r="CY55" s="456"/>
      <c r="CZ55" s="456"/>
      <c r="DA55" s="456"/>
    </row>
    <row r="56" spans="24:105" s="27" customFormat="1" ht="6" customHeight="1">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row>
    <row r="57" spans="1:105" s="27" customFormat="1" ht="25.5" customHeight="1">
      <c r="A57" s="461" t="s">
        <v>309</v>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526" t="s">
        <v>423</v>
      </c>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526"/>
      <c r="BN57" s="526"/>
      <c r="BO57" s="526"/>
      <c r="BP57" s="526"/>
      <c r="BQ57" s="526"/>
      <c r="BR57" s="526"/>
      <c r="BS57" s="526"/>
      <c r="BT57" s="526"/>
      <c r="BU57" s="526"/>
      <c r="BV57" s="526"/>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6"/>
      <c r="CW57" s="526"/>
      <c r="CX57" s="526"/>
      <c r="CY57" s="526"/>
      <c r="CZ57" s="526"/>
      <c r="DA57" s="526"/>
    </row>
    <row r="58" ht="10.5" customHeight="1"/>
    <row r="59" spans="1:105" s="25" customFormat="1" ht="55.5" customHeight="1">
      <c r="A59" s="442" t="s">
        <v>306</v>
      </c>
      <c r="B59" s="443"/>
      <c r="C59" s="443"/>
      <c r="D59" s="443"/>
      <c r="E59" s="443"/>
      <c r="F59" s="443"/>
      <c r="G59" s="444"/>
      <c r="H59" s="442" t="s">
        <v>317</v>
      </c>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4"/>
      <c r="BD59" s="442" t="s">
        <v>366</v>
      </c>
      <c r="BE59" s="443"/>
      <c r="BF59" s="443"/>
      <c r="BG59" s="443"/>
      <c r="BH59" s="443"/>
      <c r="BI59" s="443"/>
      <c r="BJ59" s="443"/>
      <c r="BK59" s="443"/>
      <c r="BL59" s="443"/>
      <c r="BM59" s="443"/>
      <c r="BN59" s="443"/>
      <c r="BO59" s="443"/>
      <c r="BP59" s="443"/>
      <c r="BQ59" s="443"/>
      <c r="BR59" s="443"/>
      <c r="BS59" s="444"/>
      <c r="BT59" s="442" t="s">
        <v>365</v>
      </c>
      <c r="BU59" s="443"/>
      <c r="BV59" s="443"/>
      <c r="BW59" s="443"/>
      <c r="BX59" s="443"/>
      <c r="BY59" s="443"/>
      <c r="BZ59" s="443"/>
      <c r="CA59" s="443"/>
      <c r="CB59" s="443"/>
      <c r="CC59" s="443"/>
      <c r="CD59" s="444"/>
      <c r="CE59" s="442" t="s">
        <v>364</v>
      </c>
      <c r="CF59" s="443"/>
      <c r="CG59" s="443"/>
      <c r="CH59" s="443"/>
      <c r="CI59" s="443"/>
      <c r="CJ59" s="443"/>
      <c r="CK59" s="443"/>
      <c r="CL59" s="443"/>
      <c r="CM59" s="443"/>
      <c r="CN59" s="443"/>
      <c r="CO59" s="443"/>
      <c r="CP59" s="443"/>
      <c r="CQ59" s="443"/>
      <c r="CR59" s="443"/>
      <c r="CS59" s="443"/>
      <c r="CT59" s="443"/>
      <c r="CU59" s="443"/>
      <c r="CV59" s="443"/>
      <c r="CW59" s="443"/>
      <c r="CX59" s="443"/>
      <c r="CY59" s="443"/>
      <c r="CZ59" s="443"/>
      <c r="DA59" s="444"/>
    </row>
    <row r="60" spans="1:105" s="24" customFormat="1" ht="12.75">
      <c r="A60" s="453">
        <v>1</v>
      </c>
      <c r="B60" s="453"/>
      <c r="C60" s="453"/>
      <c r="D60" s="453"/>
      <c r="E60" s="453"/>
      <c r="F60" s="453"/>
      <c r="G60" s="453"/>
      <c r="H60" s="453">
        <v>2</v>
      </c>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v>3</v>
      </c>
      <c r="BE60" s="453"/>
      <c r="BF60" s="453"/>
      <c r="BG60" s="453"/>
      <c r="BH60" s="453"/>
      <c r="BI60" s="453"/>
      <c r="BJ60" s="453"/>
      <c r="BK60" s="453"/>
      <c r="BL60" s="453"/>
      <c r="BM60" s="453"/>
      <c r="BN60" s="453"/>
      <c r="BO60" s="453"/>
      <c r="BP60" s="453"/>
      <c r="BQ60" s="453"/>
      <c r="BR60" s="453"/>
      <c r="BS60" s="453"/>
      <c r="BT60" s="453">
        <v>4</v>
      </c>
      <c r="BU60" s="453"/>
      <c r="BV60" s="453"/>
      <c r="BW60" s="453"/>
      <c r="BX60" s="453"/>
      <c r="BY60" s="453"/>
      <c r="BZ60" s="453"/>
      <c r="CA60" s="453"/>
      <c r="CB60" s="453"/>
      <c r="CC60" s="453"/>
      <c r="CD60" s="453"/>
      <c r="CE60" s="453">
        <v>5</v>
      </c>
      <c r="CF60" s="453"/>
      <c r="CG60" s="453"/>
      <c r="CH60" s="453"/>
      <c r="CI60" s="453"/>
      <c r="CJ60" s="453"/>
      <c r="CK60" s="453"/>
      <c r="CL60" s="453"/>
      <c r="CM60" s="453"/>
      <c r="CN60" s="453"/>
      <c r="CO60" s="453"/>
      <c r="CP60" s="453"/>
      <c r="CQ60" s="453"/>
      <c r="CR60" s="453"/>
      <c r="CS60" s="453"/>
      <c r="CT60" s="453"/>
      <c r="CU60" s="453"/>
      <c r="CV60" s="453"/>
      <c r="CW60" s="453"/>
      <c r="CX60" s="453"/>
      <c r="CY60" s="453"/>
      <c r="CZ60" s="453"/>
      <c r="DA60" s="453"/>
    </row>
    <row r="61" spans="1:105" s="23" customFormat="1" ht="15" customHeight="1">
      <c r="A61" s="452" t="s">
        <v>10</v>
      </c>
      <c r="B61" s="452"/>
      <c r="C61" s="452"/>
      <c r="D61" s="452"/>
      <c r="E61" s="452"/>
      <c r="F61" s="452"/>
      <c r="G61" s="452"/>
      <c r="H61" s="454" t="s">
        <v>363</v>
      </c>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521">
        <v>18536363.64</v>
      </c>
      <c r="BE61" s="521"/>
      <c r="BF61" s="521"/>
      <c r="BG61" s="521"/>
      <c r="BH61" s="521"/>
      <c r="BI61" s="521"/>
      <c r="BJ61" s="521"/>
      <c r="BK61" s="521"/>
      <c r="BL61" s="521"/>
      <c r="BM61" s="521"/>
      <c r="BN61" s="521"/>
      <c r="BO61" s="521"/>
      <c r="BP61" s="521"/>
      <c r="BQ61" s="521"/>
      <c r="BR61" s="521"/>
      <c r="BS61" s="521"/>
      <c r="BT61" s="451">
        <v>2.2</v>
      </c>
      <c r="BU61" s="451"/>
      <c r="BV61" s="451"/>
      <c r="BW61" s="451"/>
      <c r="BX61" s="451"/>
      <c r="BY61" s="451"/>
      <c r="BZ61" s="451"/>
      <c r="CA61" s="451"/>
      <c r="CB61" s="451"/>
      <c r="CC61" s="451"/>
      <c r="CD61" s="451"/>
      <c r="CE61" s="457">
        <v>407800</v>
      </c>
      <c r="CF61" s="457"/>
      <c r="CG61" s="457"/>
      <c r="CH61" s="457"/>
      <c r="CI61" s="457"/>
      <c r="CJ61" s="457"/>
      <c r="CK61" s="457"/>
      <c r="CL61" s="457"/>
      <c r="CM61" s="457"/>
      <c r="CN61" s="457"/>
      <c r="CO61" s="457"/>
      <c r="CP61" s="457"/>
      <c r="CQ61" s="457"/>
      <c r="CR61" s="457"/>
      <c r="CS61" s="457"/>
      <c r="CT61" s="457"/>
      <c r="CU61" s="457"/>
      <c r="CV61" s="457"/>
      <c r="CW61" s="457"/>
      <c r="CX61" s="457"/>
      <c r="CY61" s="457"/>
      <c r="CZ61" s="457"/>
      <c r="DA61" s="457"/>
    </row>
    <row r="62" spans="1:105" s="23" customFormat="1" ht="15" customHeight="1">
      <c r="A62" s="452" t="s">
        <v>11</v>
      </c>
      <c r="B62" s="452"/>
      <c r="C62" s="452"/>
      <c r="D62" s="452"/>
      <c r="E62" s="452"/>
      <c r="F62" s="452"/>
      <c r="G62" s="452"/>
      <c r="H62" s="454" t="s">
        <v>362</v>
      </c>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521">
        <v>3933333.33</v>
      </c>
      <c r="BE62" s="521"/>
      <c r="BF62" s="521"/>
      <c r="BG62" s="521"/>
      <c r="BH62" s="521"/>
      <c r="BI62" s="521"/>
      <c r="BJ62" s="521"/>
      <c r="BK62" s="521"/>
      <c r="BL62" s="521"/>
      <c r="BM62" s="521"/>
      <c r="BN62" s="521"/>
      <c r="BO62" s="521"/>
      <c r="BP62" s="521"/>
      <c r="BQ62" s="521"/>
      <c r="BR62" s="521"/>
      <c r="BS62" s="521"/>
      <c r="BT62" s="451">
        <v>0.3</v>
      </c>
      <c r="BU62" s="451"/>
      <c r="BV62" s="451"/>
      <c r="BW62" s="451"/>
      <c r="BX62" s="451"/>
      <c r="BY62" s="451"/>
      <c r="BZ62" s="451"/>
      <c r="CA62" s="451"/>
      <c r="CB62" s="451"/>
      <c r="CC62" s="451"/>
      <c r="CD62" s="451"/>
      <c r="CE62" s="457">
        <v>11800</v>
      </c>
      <c r="CF62" s="457"/>
      <c r="CG62" s="457"/>
      <c r="CH62" s="457"/>
      <c r="CI62" s="457"/>
      <c r="CJ62" s="457"/>
      <c r="CK62" s="457"/>
      <c r="CL62" s="457"/>
      <c r="CM62" s="457"/>
      <c r="CN62" s="457"/>
      <c r="CO62" s="457"/>
      <c r="CP62" s="457"/>
      <c r="CQ62" s="457"/>
      <c r="CR62" s="457"/>
      <c r="CS62" s="457"/>
      <c r="CT62" s="457"/>
      <c r="CU62" s="457"/>
      <c r="CV62" s="457"/>
      <c r="CW62" s="457"/>
      <c r="CX62" s="457"/>
      <c r="CY62" s="457"/>
      <c r="CZ62" s="457"/>
      <c r="DA62" s="457"/>
    </row>
    <row r="63" spans="1:105" s="23" customFormat="1" ht="15" customHeight="1">
      <c r="A63" s="452"/>
      <c r="B63" s="452"/>
      <c r="C63" s="452"/>
      <c r="D63" s="452"/>
      <c r="E63" s="452"/>
      <c r="F63" s="452"/>
      <c r="G63" s="452"/>
      <c r="H63" s="466" t="s">
        <v>295</v>
      </c>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7"/>
      <c r="BD63" s="451"/>
      <c r="BE63" s="451"/>
      <c r="BF63" s="451"/>
      <c r="BG63" s="451"/>
      <c r="BH63" s="451"/>
      <c r="BI63" s="451"/>
      <c r="BJ63" s="451"/>
      <c r="BK63" s="451"/>
      <c r="BL63" s="451"/>
      <c r="BM63" s="451"/>
      <c r="BN63" s="451"/>
      <c r="BO63" s="451"/>
      <c r="BP63" s="451"/>
      <c r="BQ63" s="451"/>
      <c r="BR63" s="451"/>
      <c r="BS63" s="451"/>
      <c r="BT63" s="451" t="s">
        <v>46</v>
      </c>
      <c r="BU63" s="451"/>
      <c r="BV63" s="451"/>
      <c r="BW63" s="451"/>
      <c r="BX63" s="451"/>
      <c r="BY63" s="451"/>
      <c r="BZ63" s="451"/>
      <c r="CA63" s="451"/>
      <c r="CB63" s="451"/>
      <c r="CC63" s="451"/>
      <c r="CD63" s="451"/>
      <c r="CE63" s="457">
        <f>CE61+CE62</f>
        <v>419600</v>
      </c>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row>
    <row r="64" spans="1:105" s="27" customFormat="1" ht="14.25">
      <c r="A64" s="459" t="s">
        <v>361</v>
      </c>
      <c r="B64" s="459"/>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59"/>
      <c r="BY64" s="459"/>
      <c r="BZ64" s="459"/>
      <c r="CA64" s="459"/>
      <c r="CB64" s="459"/>
      <c r="CC64" s="459"/>
      <c r="CD64" s="459"/>
      <c r="CE64" s="459"/>
      <c r="CF64" s="459"/>
      <c r="CG64" s="459"/>
      <c r="CH64" s="459"/>
      <c r="CI64" s="459"/>
      <c r="CJ64" s="459"/>
      <c r="CK64" s="459"/>
      <c r="CL64" s="459"/>
      <c r="CM64" s="459"/>
      <c r="CN64" s="459"/>
      <c r="CO64" s="459"/>
      <c r="CP64" s="459"/>
      <c r="CQ64" s="459"/>
      <c r="CR64" s="459"/>
      <c r="CS64" s="459"/>
      <c r="CT64" s="459"/>
      <c r="CU64" s="459"/>
      <c r="CV64" s="459"/>
      <c r="CW64" s="459"/>
      <c r="CX64" s="459"/>
      <c r="CY64" s="459"/>
      <c r="CZ64" s="459"/>
      <c r="DA64" s="459"/>
    </row>
    <row r="65" ht="6" customHeight="1"/>
    <row r="66" spans="1:105" s="27" customFormat="1" ht="14.25">
      <c r="A66" s="27" t="s">
        <v>310</v>
      </c>
      <c r="X66" s="456" t="s">
        <v>140</v>
      </c>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456"/>
      <c r="BI66" s="456"/>
      <c r="BJ66" s="456"/>
      <c r="BK66" s="456"/>
      <c r="BL66" s="456"/>
      <c r="BM66" s="456"/>
      <c r="BN66" s="456"/>
      <c r="BO66" s="456"/>
      <c r="BP66" s="456"/>
      <c r="BQ66" s="456"/>
      <c r="BR66" s="456"/>
      <c r="BS66" s="456"/>
      <c r="BT66" s="456"/>
      <c r="BU66" s="456"/>
      <c r="BV66" s="456"/>
      <c r="BW66" s="456"/>
      <c r="BX66" s="456"/>
      <c r="BY66" s="456"/>
      <c r="BZ66" s="456"/>
      <c r="CA66" s="456"/>
      <c r="CB66" s="456"/>
      <c r="CC66" s="456"/>
      <c r="CD66" s="456"/>
      <c r="CE66" s="456"/>
      <c r="CF66" s="456"/>
      <c r="CG66" s="456"/>
      <c r="CH66" s="456"/>
      <c r="CI66" s="456"/>
      <c r="CJ66" s="456"/>
      <c r="CK66" s="456"/>
      <c r="CL66" s="456"/>
      <c r="CM66" s="456"/>
      <c r="CN66" s="456"/>
      <c r="CO66" s="456"/>
      <c r="CP66" s="456"/>
      <c r="CQ66" s="456"/>
      <c r="CR66" s="456"/>
      <c r="CS66" s="456"/>
      <c r="CT66" s="456"/>
      <c r="CU66" s="456"/>
      <c r="CV66" s="456"/>
      <c r="CW66" s="456"/>
      <c r="CX66" s="456"/>
      <c r="CY66" s="456"/>
      <c r="CZ66" s="456"/>
      <c r="DA66" s="456"/>
    </row>
    <row r="67" spans="24:105" s="27" customFormat="1" ht="6" customHeight="1">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row>
    <row r="68" spans="1:105" s="27" customFormat="1" ht="17.25" customHeight="1">
      <c r="A68" s="461" t="s">
        <v>309</v>
      </c>
      <c r="B68" s="461"/>
      <c r="C68" s="461"/>
      <c r="D68" s="461"/>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526" t="s">
        <v>423</v>
      </c>
      <c r="AQ68" s="526"/>
      <c r="AR68" s="526"/>
      <c r="AS68" s="526"/>
      <c r="AT68" s="526"/>
      <c r="AU68" s="526"/>
      <c r="AV68" s="526"/>
      <c r="AW68" s="526"/>
      <c r="AX68" s="526"/>
      <c r="AY68" s="526"/>
      <c r="AZ68" s="526"/>
      <c r="BA68" s="526"/>
      <c r="BB68" s="526"/>
      <c r="BC68" s="526"/>
      <c r="BD68" s="526"/>
      <c r="BE68" s="526"/>
      <c r="BF68" s="526"/>
      <c r="BG68" s="526"/>
      <c r="BH68" s="526"/>
      <c r="BI68" s="526"/>
      <c r="BJ68" s="526"/>
      <c r="BK68" s="526"/>
      <c r="BL68" s="526"/>
      <c r="BM68" s="526"/>
      <c r="BN68" s="526"/>
      <c r="BO68" s="526"/>
      <c r="BP68" s="526"/>
      <c r="BQ68" s="526"/>
      <c r="BR68" s="526"/>
      <c r="BS68" s="526"/>
      <c r="BT68" s="526"/>
      <c r="BU68" s="526"/>
      <c r="BV68" s="526"/>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6"/>
      <c r="CW68" s="526"/>
      <c r="CX68" s="526"/>
      <c r="CY68" s="526"/>
      <c r="CZ68" s="526"/>
      <c r="DA68" s="526"/>
    </row>
    <row r="69" ht="10.5" customHeight="1"/>
    <row r="70" spans="1:105" s="25" customFormat="1" ht="55.5" customHeight="1">
      <c r="A70" s="442" t="s">
        <v>306</v>
      </c>
      <c r="B70" s="443"/>
      <c r="C70" s="443"/>
      <c r="D70" s="443"/>
      <c r="E70" s="443"/>
      <c r="F70" s="443"/>
      <c r="G70" s="444"/>
      <c r="H70" s="442" t="s">
        <v>317</v>
      </c>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c r="BC70" s="444"/>
      <c r="BD70" s="442" t="s">
        <v>360</v>
      </c>
      <c r="BE70" s="443"/>
      <c r="BF70" s="443"/>
      <c r="BG70" s="443"/>
      <c r="BH70" s="443"/>
      <c r="BI70" s="443"/>
      <c r="BJ70" s="443"/>
      <c r="BK70" s="443"/>
      <c r="BL70" s="443"/>
      <c r="BM70" s="443"/>
      <c r="BN70" s="443"/>
      <c r="BO70" s="443"/>
      <c r="BP70" s="443"/>
      <c r="BQ70" s="443"/>
      <c r="BR70" s="443"/>
      <c r="BS70" s="444"/>
      <c r="BT70" s="442" t="s">
        <v>359</v>
      </c>
      <c r="BU70" s="443"/>
      <c r="BV70" s="443"/>
      <c r="BW70" s="443"/>
      <c r="BX70" s="443"/>
      <c r="BY70" s="443"/>
      <c r="BZ70" s="443"/>
      <c r="CA70" s="443"/>
      <c r="CB70" s="443"/>
      <c r="CC70" s="443"/>
      <c r="CD70" s="444"/>
      <c r="CE70" s="442" t="s">
        <v>358</v>
      </c>
      <c r="CF70" s="443"/>
      <c r="CG70" s="443"/>
      <c r="CH70" s="443"/>
      <c r="CI70" s="443"/>
      <c r="CJ70" s="443"/>
      <c r="CK70" s="443"/>
      <c r="CL70" s="443"/>
      <c r="CM70" s="443"/>
      <c r="CN70" s="443"/>
      <c r="CO70" s="443"/>
      <c r="CP70" s="443"/>
      <c r="CQ70" s="443"/>
      <c r="CR70" s="443"/>
      <c r="CS70" s="443"/>
      <c r="CT70" s="443"/>
      <c r="CU70" s="443"/>
      <c r="CV70" s="443"/>
      <c r="CW70" s="443"/>
      <c r="CX70" s="443"/>
      <c r="CY70" s="443"/>
      <c r="CZ70" s="443"/>
      <c r="DA70" s="444"/>
    </row>
    <row r="71" spans="1:105" s="24" customFormat="1" ht="12.75">
      <c r="A71" s="453">
        <v>1</v>
      </c>
      <c r="B71" s="453"/>
      <c r="C71" s="453"/>
      <c r="D71" s="453"/>
      <c r="E71" s="453"/>
      <c r="F71" s="453"/>
      <c r="G71" s="453"/>
      <c r="H71" s="453">
        <v>2</v>
      </c>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v>3</v>
      </c>
      <c r="BE71" s="453"/>
      <c r="BF71" s="453"/>
      <c r="BG71" s="453"/>
      <c r="BH71" s="453"/>
      <c r="BI71" s="453"/>
      <c r="BJ71" s="453"/>
      <c r="BK71" s="453"/>
      <c r="BL71" s="453"/>
      <c r="BM71" s="453"/>
      <c r="BN71" s="453"/>
      <c r="BO71" s="453"/>
      <c r="BP71" s="453"/>
      <c r="BQ71" s="453"/>
      <c r="BR71" s="453"/>
      <c r="BS71" s="453"/>
      <c r="BT71" s="453">
        <v>4</v>
      </c>
      <c r="BU71" s="453"/>
      <c r="BV71" s="453"/>
      <c r="BW71" s="453"/>
      <c r="BX71" s="453"/>
      <c r="BY71" s="453"/>
      <c r="BZ71" s="453"/>
      <c r="CA71" s="453"/>
      <c r="CB71" s="453"/>
      <c r="CC71" s="453"/>
      <c r="CD71" s="453"/>
      <c r="CE71" s="453">
        <v>5</v>
      </c>
      <c r="CF71" s="453"/>
      <c r="CG71" s="453"/>
      <c r="CH71" s="453"/>
      <c r="CI71" s="453"/>
      <c r="CJ71" s="453"/>
      <c r="CK71" s="453"/>
      <c r="CL71" s="453"/>
      <c r="CM71" s="453"/>
      <c r="CN71" s="453"/>
      <c r="CO71" s="453"/>
      <c r="CP71" s="453"/>
      <c r="CQ71" s="453"/>
      <c r="CR71" s="453"/>
      <c r="CS71" s="453"/>
      <c r="CT71" s="453"/>
      <c r="CU71" s="453"/>
      <c r="CV71" s="453"/>
      <c r="CW71" s="453"/>
      <c r="CX71" s="453"/>
      <c r="CY71" s="453"/>
      <c r="CZ71" s="453"/>
      <c r="DA71" s="453"/>
    </row>
    <row r="72" spans="1:105" s="23" customFormat="1" ht="15" customHeight="1">
      <c r="A72" s="452" t="s">
        <v>10</v>
      </c>
      <c r="B72" s="452"/>
      <c r="C72" s="452"/>
      <c r="D72" s="452"/>
      <c r="E72" s="452"/>
      <c r="F72" s="452"/>
      <c r="G72" s="452"/>
      <c r="H72" s="454" t="s">
        <v>484</v>
      </c>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454"/>
      <c r="BC72" s="454"/>
      <c r="BD72" s="521">
        <v>198</v>
      </c>
      <c r="BE72" s="521"/>
      <c r="BF72" s="521"/>
      <c r="BG72" s="521"/>
      <c r="BH72" s="521"/>
      <c r="BI72" s="521"/>
      <c r="BJ72" s="521"/>
      <c r="BK72" s="521"/>
      <c r="BL72" s="521"/>
      <c r="BM72" s="521"/>
      <c r="BN72" s="521"/>
      <c r="BO72" s="521"/>
      <c r="BP72" s="521"/>
      <c r="BQ72" s="521"/>
      <c r="BR72" s="521"/>
      <c r="BS72" s="521"/>
      <c r="BT72" s="451">
        <v>50</v>
      </c>
      <c r="BU72" s="451"/>
      <c r="BV72" s="451"/>
      <c r="BW72" s="451"/>
      <c r="BX72" s="451"/>
      <c r="BY72" s="451"/>
      <c r="BZ72" s="451"/>
      <c r="CA72" s="451"/>
      <c r="CB72" s="451"/>
      <c r="CC72" s="451"/>
      <c r="CD72" s="451"/>
      <c r="CE72" s="436">
        <f>BD72*BT72</f>
        <v>9900</v>
      </c>
      <c r="CF72" s="437"/>
      <c r="CG72" s="437"/>
      <c r="CH72" s="437"/>
      <c r="CI72" s="437"/>
      <c r="CJ72" s="437"/>
      <c r="CK72" s="437"/>
      <c r="CL72" s="437"/>
      <c r="CM72" s="437"/>
      <c r="CN72" s="437"/>
      <c r="CO72" s="437"/>
      <c r="CP72" s="437"/>
      <c r="CQ72" s="437"/>
      <c r="CR72" s="437"/>
      <c r="CS72" s="437"/>
      <c r="CT72" s="437"/>
      <c r="CU72" s="437"/>
      <c r="CV72" s="437"/>
      <c r="CW72" s="437"/>
      <c r="CX72" s="437"/>
      <c r="CY72" s="437"/>
      <c r="CZ72" s="437"/>
      <c r="DA72" s="438"/>
    </row>
    <row r="73" spans="1:105" s="23" customFormat="1" ht="15" customHeight="1" hidden="1">
      <c r="A73" s="452"/>
      <c r="B73" s="452"/>
      <c r="C73" s="452"/>
      <c r="D73" s="452"/>
      <c r="E73" s="452"/>
      <c r="F73" s="452"/>
      <c r="G73" s="452"/>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4"/>
      <c r="AY73" s="454"/>
      <c r="AZ73" s="454"/>
      <c r="BA73" s="454"/>
      <c r="BB73" s="454"/>
      <c r="BC73" s="454"/>
      <c r="BD73" s="525"/>
      <c r="BE73" s="525"/>
      <c r="BF73" s="525"/>
      <c r="BG73" s="525"/>
      <c r="BH73" s="525"/>
      <c r="BI73" s="525"/>
      <c r="BJ73" s="525"/>
      <c r="BK73" s="525"/>
      <c r="BL73" s="525"/>
      <c r="BM73" s="525"/>
      <c r="BN73" s="525"/>
      <c r="BO73" s="525"/>
      <c r="BP73" s="525"/>
      <c r="BQ73" s="525"/>
      <c r="BR73" s="525"/>
      <c r="BS73" s="525"/>
      <c r="BT73" s="451"/>
      <c r="BU73" s="451"/>
      <c r="BV73" s="451"/>
      <c r="BW73" s="451"/>
      <c r="BX73" s="451"/>
      <c r="BY73" s="451"/>
      <c r="BZ73" s="451"/>
      <c r="CA73" s="451"/>
      <c r="CB73" s="451"/>
      <c r="CC73" s="451"/>
      <c r="CD73" s="451"/>
      <c r="CE73" s="457">
        <f>BD73*BT73</f>
        <v>0</v>
      </c>
      <c r="CF73" s="457"/>
      <c r="CG73" s="457"/>
      <c r="CH73" s="457"/>
      <c r="CI73" s="457"/>
      <c r="CJ73" s="457"/>
      <c r="CK73" s="457"/>
      <c r="CL73" s="457"/>
      <c r="CM73" s="457"/>
      <c r="CN73" s="457"/>
      <c r="CO73" s="457"/>
      <c r="CP73" s="457"/>
      <c r="CQ73" s="457"/>
      <c r="CR73" s="457"/>
      <c r="CS73" s="457"/>
      <c r="CT73" s="457"/>
      <c r="CU73" s="457"/>
      <c r="CV73" s="457"/>
      <c r="CW73" s="457"/>
      <c r="CX73" s="457"/>
      <c r="CY73" s="457"/>
      <c r="CZ73" s="457"/>
      <c r="DA73" s="457"/>
    </row>
    <row r="74" spans="1:105" s="23" customFormat="1" ht="15" customHeight="1">
      <c r="A74" s="452"/>
      <c r="B74" s="452"/>
      <c r="C74" s="452"/>
      <c r="D74" s="452"/>
      <c r="E74" s="452"/>
      <c r="F74" s="452"/>
      <c r="G74" s="452"/>
      <c r="H74" s="466" t="s">
        <v>295</v>
      </c>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6"/>
      <c r="AY74" s="466"/>
      <c r="AZ74" s="466"/>
      <c r="BA74" s="466"/>
      <c r="BB74" s="466"/>
      <c r="BC74" s="467"/>
      <c r="BD74" s="451"/>
      <c r="BE74" s="451"/>
      <c r="BF74" s="451"/>
      <c r="BG74" s="451"/>
      <c r="BH74" s="451"/>
      <c r="BI74" s="451"/>
      <c r="BJ74" s="451"/>
      <c r="BK74" s="451"/>
      <c r="BL74" s="451"/>
      <c r="BM74" s="451"/>
      <c r="BN74" s="451"/>
      <c r="BO74" s="451"/>
      <c r="BP74" s="451"/>
      <c r="BQ74" s="451"/>
      <c r="BR74" s="451"/>
      <c r="BS74" s="451"/>
      <c r="BT74" s="451" t="s">
        <v>46</v>
      </c>
      <c r="BU74" s="451"/>
      <c r="BV74" s="451"/>
      <c r="BW74" s="451"/>
      <c r="BX74" s="451"/>
      <c r="BY74" s="451"/>
      <c r="BZ74" s="451"/>
      <c r="CA74" s="451"/>
      <c r="CB74" s="451"/>
      <c r="CC74" s="451"/>
      <c r="CD74" s="451"/>
      <c r="CE74" s="457">
        <f>CE72+CE73</f>
        <v>9900</v>
      </c>
      <c r="CF74" s="451"/>
      <c r="CG74" s="451"/>
      <c r="CH74" s="451"/>
      <c r="CI74" s="451"/>
      <c r="CJ74" s="451"/>
      <c r="CK74" s="451"/>
      <c r="CL74" s="451"/>
      <c r="CM74" s="451"/>
      <c r="CN74" s="451"/>
      <c r="CO74" s="451"/>
      <c r="CP74" s="451"/>
      <c r="CQ74" s="451"/>
      <c r="CR74" s="451"/>
      <c r="CS74" s="451"/>
      <c r="CT74" s="451"/>
      <c r="CU74" s="451"/>
      <c r="CV74" s="451"/>
      <c r="CW74" s="451"/>
      <c r="CX74" s="451"/>
      <c r="CY74" s="451"/>
      <c r="CZ74" s="451"/>
      <c r="DA74" s="451"/>
    </row>
    <row r="76" spans="1:105" s="27" customFormat="1" ht="14.25">
      <c r="A76" s="459" t="s">
        <v>357</v>
      </c>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c r="BN76" s="459"/>
      <c r="BO76" s="459"/>
      <c r="BP76" s="459"/>
      <c r="BQ76" s="459"/>
      <c r="BR76" s="459"/>
      <c r="BS76" s="459"/>
      <c r="BT76" s="459"/>
      <c r="BU76" s="459"/>
      <c r="BV76" s="459"/>
      <c r="BW76" s="459"/>
      <c r="BX76" s="459"/>
      <c r="BY76" s="459"/>
      <c r="BZ76" s="459"/>
      <c r="CA76" s="459"/>
      <c r="CB76" s="459"/>
      <c r="CC76" s="459"/>
      <c r="CD76" s="459"/>
      <c r="CE76" s="459"/>
      <c r="CF76" s="459"/>
      <c r="CG76" s="459"/>
      <c r="CH76" s="459"/>
      <c r="CI76" s="459"/>
      <c r="CJ76" s="459"/>
      <c r="CK76" s="459"/>
      <c r="CL76" s="459"/>
      <c r="CM76" s="459"/>
      <c r="CN76" s="459"/>
      <c r="CO76" s="459"/>
      <c r="CP76" s="459"/>
      <c r="CQ76" s="459"/>
      <c r="CR76" s="459"/>
      <c r="CS76" s="459"/>
      <c r="CT76" s="459"/>
      <c r="CU76" s="459"/>
      <c r="CV76" s="459"/>
      <c r="CW76" s="459"/>
      <c r="CX76" s="459"/>
      <c r="CY76" s="459"/>
      <c r="CZ76" s="459"/>
      <c r="DA76" s="459"/>
    </row>
    <row r="77" ht="6" customHeight="1"/>
    <row r="78" spans="1:105" s="27" customFormat="1" ht="14.25">
      <c r="A78" s="27" t="s">
        <v>310</v>
      </c>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456"/>
      <c r="BD78" s="456"/>
      <c r="BE78" s="456"/>
      <c r="BF78" s="456"/>
      <c r="BG78" s="456"/>
      <c r="BH78" s="456"/>
      <c r="BI78" s="456"/>
      <c r="BJ78" s="456"/>
      <c r="BK78" s="456"/>
      <c r="BL78" s="456"/>
      <c r="BM78" s="456"/>
      <c r="BN78" s="456"/>
      <c r="BO78" s="456"/>
      <c r="BP78" s="456"/>
      <c r="BQ78" s="456"/>
      <c r="BR78" s="456"/>
      <c r="BS78" s="456"/>
      <c r="BT78" s="456"/>
      <c r="BU78" s="456"/>
      <c r="BV78" s="456"/>
      <c r="BW78" s="456"/>
      <c r="BX78" s="456"/>
      <c r="BY78" s="456"/>
      <c r="BZ78" s="456"/>
      <c r="CA78" s="456"/>
      <c r="CB78" s="456"/>
      <c r="CC78" s="456"/>
      <c r="CD78" s="456"/>
      <c r="CE78" s="456"/>
      <c r="CF78" s="456"/>
      <c r="CG78" s="456"/>
      <c r="CH78" s="456"/>
      <c r="CI78" s="456"/>
      <c r="CJ78" s="456"/>
      <c r="CK78" s="456"/>
      <c r="CL78" s="456"/>
      <c r="CM78" s="456"/>
      <c r="CN78" s="456"/>
      <c r="CO78" s="456"/>
      <c r="CP78" s="456"/>
      <c r="CQ78" s="456"/>
      <c r="CR78" s="456"/>
      <c r="CS78" s="456"/>
      <c r="CT78" s="456"/>
      <c r="CU78" s="456"/>
      <c r="CV78" s="456"/>
      <c r="CW78" s="456"/>
      <c r="CX78" s="456"/>
      <c r="CY78" s="456"/>
      <c r="CZ78" s="456"/>
      <c r="DA78" s="456"/>
    </row>
    <row r="79" spans="24:105" s="27" customFormat="1" ht="6" customHeight="1">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row>
    <row r="80" spans="1:105" s="27" customFormat="1" ht="14.25">
      <c r="A80" s="461" t="s">
        <v>309</v>
      </c>
      <c r="B80" s="461"/>
      <c r="C80" s="461"/>
      <c r="D80" s="461"/>
      <c r="E80" s="461"/>
      <c r="F80" s="461"/>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97"/>
      <c r="AQ80" s="497"/>
      <c r="AR80" s="497"/>
      <c r="AS80" s="497"/>
      <c r="AT80" s="497"/>
      <c r="AU80" s="497"/>
      <c r="AV80" s="497"/>
      <c r="AW80" s="497"/>
      <c r="AX80" s="497"/>
      <c r="AY80" s="497"/>
      <c r="AZ80" s="497"/>
      <c r="BA80" s="497"/>
      <c r="BB80" s="497"/>
      <c r="BC80" s="497"/>
      <c r="BD80" s="497"/>
      <c r="BE80" s="497"/>
      <c r="BF80" s="497"/>
      <c r="BG80" s="497"/>
      <c r="BH80" s="497"/>
      <c r="BI80" s="497"/>
      <c r="BJ80" s="497"/>
      <c r="BK80" s="497"/>
      <c r="BL80" s="497"/>
      <c r="BM80" s="497"/>
      <c r="BN80" s="497"/>
      <c r="BO80" s="497"/>
      <c r="BP80" s="497"/>
      <c r="BQ80" s="497"/>
      <c r="BR80" s="497"/>
      <c r="BS80" s="497"/>
      <c r="BT80" s="497"/>
      <c r="BU80" s="497"/>
      <c r="BV80" s="497"/>
      <c r="BW80" s="497"/>
      <c r="BX80" s="497"/>
      <c r="BY80" s="497"/>
      <c r="BZ80" s="497"/>
      <c r="CA80" s="497"/>
      <c r="CB80" s="497"/>
      <c r="CC80" s="497"/>
      <c r="CD80" s="497"/>
      <c r="CE80" s="497"/>
      <c r="CF80" s="497"/>
      <c r="CG80" s="497"/>
      <c r="CH80" s="497"/>
      <c r="CI80" s="497"/>
      <c r="CJ80" s="497"/>
      <c r="CK80" s="497"/>
      <c r="CL80" s="497"/>
      <c r="CM80" s="497"/>
      <c r="CN80" s="497"/>
      <c r="CO80" s="497"/>
      <c r="CP80" s="497"/>
      <c r="CQ80" s="497"/>
      <c r="CR80" s="497"/>
      <c r="CS80" s="497"/>
      <c r="CT80" s="497"/>
      <c r="CU80" s="497"/>
      <c r="CV80" s="497"/>
      <c r="CW80" s="497"/>
      <c r="CX80" s="497"/>
      <c r="CY80" s="497"/>
      <c r="CZ80" s="497"/>
      <c r="DA80" s="497"/>
    </row>
    <row r="81" ht="10.5" customHeight="1"/>
    <row r="82" spans="1:105" s="25" customFormat="1" ht="45" customHeight="1">
      <c r="A82" s="442" t="s">
        <v>306</v>
      </c>
      <c r="B82" s="443"/>
      <c r="C82" s="443"/>
      <c r="D82" s="443"/>
      <c r="E82" s="443"/>
      <c r="F82" s="443"/>
      <c r="G82" s="444"/>
      <c r="H82" s="442" t="s">
        <v>0</v>
      </c>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43"/>
      <c r="AX82" s="443"/>
      <c r="AY82" s="443"/>
      <c r="AZ82" s="443"/>
      <c r="BA82" s="443"/>
      <c r="BB82" s="443"/>
      <c r="BC82" s="444"/>
      <c r="BD82" s="442" t="s">
        <v>355</v>
      </c>
      <c r="BE82" s="443"/>
      <c r="BF82" s="443"/>
      <c r="BG82" s="443"/>
      <c r="BH82" s="443"/>
      <c r="BI82" s="443"/>
      <c r="BJ82" s="443"/>
      <c r="BK82" s="443"/>
      <c r="BL82" s="443"/>
      <c r="BM82" s="443"/>
      <c r="BN82" s="443"/>
      <c r="BO82" s="443"/>
      <c r="BP82" s="443"/>
      <c r="BQ82" s="443"/>
      <c r="BR82" s="443"/>
      <c r="BS82" s="444"/>
      <c r="BT82" s="442" t="s">
        <v>354</v>
      </c>
      <c r="BU82" s="443"/>
      <c r="BV82" s="443"/>
      <c r="BW82" s="443"/>
      <c r="BX82" s="443"/>
      <c r="BY82" s="443"/>
      <c r="BZ82" s="443"/>
      <c r="CA82" s="443"/>
      <c r="CB82" s="443"/>
      <c r="CC82" s="443"/>
      <c r="CD82" s="443"/>
      <c r="CE82" s="443"/>
      <c r="CF82" s="443"/>
      <c r="CG82" s="443"/>
      <c r="CH82" s="443"/>
      <c r="CI82" s="444"/>
      <c r="CJ82" s="442" t="s">
        <v>353</v>
      </c>
      <c r="CK82" s="443"/>
      <c r="CL82" s="443"/>
      <c r="CM82" s="443"/>
      <c r="CN82" s="443"/>
      <c r="CO82" s="443"/>
      <c r="CP82" s="443"/>
      <c r="CQ82" s="443"/>
      <c r="CR82" s="443"/>
      <c r="CS82" s="443"/>
      <c r="CT82" s="443"/>
      <c r="CU82" s="443"/>
      <c r="CV82" s="443"/>
      <c r="CW82" s="443"/>
      <c r="CX82" s="443"/>
      <c r="CY82" s="443"/>
      <c r="CZ82" s="443"/>
      <c r="DA82" s="444"/>
    </row>
    <row r="83" spans="1:105" s="24" customFormat="1" ht="12.75">
      <c r="A83" s="453">
        <v>1</v>
      </c>
      <c r="B83" s="453"/>
      <c r="C83" s="453"/>
      <c r="D83" s="453"/>
      <c r="E83" s="453"/>
      <c r="F83" s="453"/>
      <c r="G83" s="453"/>
      <c r="H83" s="453">
        <v>2</v>
      </c>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453"/>
      <c r="BB83" s="453"/>
      <c r="BC83" s="453"/>
      <c r="BD83" s="453">
        <v>3</v>
      </c>
      <c r="BE83" s="453"/>
      <c r="BF83" s="453"/>
      <c r="BG83" s="453"/>
      <c r="BH83" s="453"/>
      <c r="BI83" s="453"/>
      <c r="BJ83" s="453"/>
      <c r="BK83" s="453"/>
      <c r="BL83" s="453"/>
      <c r="BM83" s="453"/>
      <c r="BN83" s="453"/>
      <c r="BO83" s="453"/>
      <c r="BP83" s="453"/>
      <c r="BQ83" s="453"/>
      <c r="BR83" s="453"/>
      <c r="BS83" s="453"/>
      <c r="BT83" s="453">
        <v>4</v>
      </c>
      <c r="BU83" s="453"/>
      <c r="BV83" s="453"/>
      <c r="BW83" s="453"/>
      <c r="BX83" s="453"/>
      <c r="BY83" s="453"/>
      <c r="BZ83" s="453"/>
      <c r="CA83" s="453"/>
      <c r="CB83" s="453"/>
      <c r="CC83" s="453"/>
      <c r="CD83" s="453"/>
      <c r="CE83" s="453"/>
      <c r="CF83" s="453"/>
      <c r="CG83" s="453"/>
      <c r="CH83" s="453"/>
      <c r="CI83" s="453"/>
      <c r="CJ83" s="453">
        <v>5</v>
      </c>
      <c r="CK83" s="453"/>
      <c r="CL83" s="453"/>
      <c r="CM83" s="453"/>
      <c r="CN83" s="453"/>
      <c r="CO83" s="453"/>
      <c r="CP83" s="453"/>
      <c r="CQ83" s="453"/>
      <c r="CR83" s="453"/>
      <c r="CS83" s="453"/>
      <c r="CT83" s="453"/>
      <c r="CU83" s="453"/>
      <c r="CV83" s="453"/>
      <c r="CW83" s="453"/>
      <c r="CX83" s="453"/>
      <c r="CY83" s="453"/>
      <c r="CZ83" s="453"/>
      <c r="DA83" s="453"/>
    </row>
    <row r="84" spans="1:105" s="23" customFormat="1" ht="15" customHeight="1" hidden="1">
      <c r="A84" s="452"/>
      <c r="B84" s="452"/>
      <c r="C84" s="452"/>
      <c r="D84" s="452"/>
      <c r="E84" s="452"/>
      <c r="F84" s="452"/>
      <c r="G84" s="452"/>
      <c r="H84" s="454"/>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4"/>
      <c r="BC84" s="454"/>
      <c r="BD84" s="451"/>
      <c r="BE84" s="451"/>
      <c r="BF84" s="451"/>
      <c r="BG84" s="451"/>
      <c r="BH84" s="451"/>
      <c r="BI84" s="451"/>
      <c r="BJ84" s="451"/>
      <c r="BK84" s="451"/>
      <c r="BL84" s="451"/>
      <c r="BM84" s="451"/>
      <c r="BN84" s="451"/>
      <c r="BO84" s="451"/>
      <c r="BP84" s="451"/>
      <c r="BQ84" s="451"/>
      <c r="BR84" s="451"/>
      <c r="BS84" s="451"/>
      <c r="BT84" s="451"/>
      <c r="BU84" s="451"/>
      <c r="BV84" s="451"/>
      <c r="BW84" s="451"/>
      <c r="BX84" s="451"/>
      <c r="BY84" s="451"/>
      <c r="BZ84" s="451"/>
      <c r="CA84" s="451"/>
      <c r="CB84" s="451"/>
      <c r="CC84" s="451"/>
      <c r="CD84" s="451"/>
      <c r="CE84" s="451"/>
      <c r="CF84" s="451"/>
      <c r="CG84" s="451"/>
      <c r="CH84" s="451"/>
      <c r="CI84" s="451"/>
      <c r="CJ84" s="451"/>
      <c r="CK84" s="451"/>
      <c r="CL84" s="451"/>
      <c r="CM84" s="451"/>
      <c r="CN84" s="451"/>
      <c r="CO84" s="451"/>
      <c r="CP84" s="451"/>
      <c r="CQ84" s="451"/>
      <c r="CR84" s="451"/>
      <c r="CS84" s="451"/>
      <c r="CT84" s="451"/>
      <c r="CU84" s="451"/>
      <c r="CV84" s="451"/>
      <c r="CW84" s="451"/>
      <c r="CX84" s="451"/>
      <c r="CY84" s="451"/>
      <c r="CZ84" s="451"/>
      <c r="DA84" s="451"/>
    </row>
    <row r="85" spans="1:105" s="23" customFormat="1" ht="15" customHeight="1">
      <c r="A85" s="452"/>
      <c r="B85" s="452"/>
      <c r="C85" s="452"/>
      <c r="D85" s="452"/>
      <c r="E85" s="452"/>
      <c r="F85" s="452"/>
      <c r="G85" s="452"/>
      <c r="H85" s="454"/>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4"/>
      <c r="AZ85" s="454"/>
      <c r="BA85" s="454"/>
      <c r="BB85" s="454"/>
      <c r="BC85" s="454"/>
      <c r="BD85" s="451"/>
      <c r="BE85" s="451"/>
      <c r="BF85" s="451"/>
      <c r="BG85" s="451"/>
      <c r="BH85" s="451"/>
      <c r="BI85" s="451"/>
      <c r="BJ85" s="451"/>
      <c r="BK85" s="451"/>
      <c r="BL85" s="451"/>
      <c r="BM85" s="451"/>
      <c r="BN85" s="451"/>
      <c r="BO85" s="451"/>
      <c r="BP85" s="451"/>
      <c r="BQ85" s="451"/>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c r="CY85" s="451"/>
      <c r="CZ85" s="451"/>
      <c r="DA85" s="451"/>
    </row>
    <row r="86" spans="1:105" s="23" customFormat="1" ht="15" customHeight="1">
      <c r="A86" s="452"/>
      <c r="B86" s="452"/>
      <c r="C86" s="452"/>
      <c r="D86" s="452"/>
      <c r="E86" s="452"/>
      <c r="F86" s="452"/>
      <c r="G86" s="452"/>
      <c r="H86" s="466" t="s">
        <v>295</v>
      </c>
      <c r="I86" s="466"/>
      <c r="J86" s="466"/>
      <c r="K86" s="466"/>
      <c r="L86" s="466"/>
      <c r="M86" s="466"/>
      <c r="N86" s="466"/>
      <c r="O86" s="466"/>
      <c r="P86" s="466"/>
      <c r="Q86" s="466"/>
      <c r="R86" s="466"/>
      <c r="S86" s="466"/>
      <c r="T86" s="466"/>
      <c r="U86" s="466"/>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6"/>
      <c r="AR86" s="466"/>
      <c r="AS86" s="466"/>
      <c r="AT86" s="466"/>
      <c r="AU86" s="466"/>
      <c r="AV86" s="466"/>
      <c r="AW86" s="466"/>
      <c r="AX86" s="466"/>
      <c r="AY86" s="466"/>
      <c r="AZ86" s="466"/>
      <c r="BA86" s="466"/>
      <c r="BB86" s="466"/>
      <c r="BC86" s="467"/>
      <c r="BD86" s="451" t="s">
        <v>46</v>
      </c>
      <c r="BE86" s="451"/>
      <c r="BF86" s="451"/>
      <c r="BG86" s="451"/>
      <c r="BH86" s="451"/>
      <c r="BI86" s="451"/>
      <c r="BJ86" s="451"/>
      <c r="BK86" s="451"/>
      <c r="BL86" s="451"/>
      <c r="BM86" s="451"/>
      <c r="BN86" s="451"/>
      <c r="BO86" s="451"/>
      <c r="BP86" s="451"/>
      <c r="BQ86" s="451"/>
      <c r="BR86" s="451"/>
      <c r="BS86" s="451"/>
      <c r="BT86" s="451" t="s">
        <v>46</v>
      </c>
      <c r="BU86" s="451"/>
      <c r="BV86" s="451"/>
      <c r="BW86" s="451"/>
      <c r="BX86" s="451"/>
      <c r="BY86" s="451"/>
      <c r="BZ86" s="451"/>
      <c r="CA86" s="451"/>
      <c r="CB86" s="451"/>
      <c r="CC86" s="451"/>
      <c r="CD86" s="451"/>
      <c r="CE86" s="451"/>
      <c r="CF86" s="451"/>
      <c r="CG86" s="451"/>
      <c r="CH86" s="451"/>
      <c r="CI86" s="451"/>
      <c r="CJ86" s="451"/>
      <c r="CK86" s="451"/>
      <c r="CL86" s="451"/>
      <c r="CM86" s="451"/>
      <c r="CN86" s="451"/>
      <c r="CO86" s="451"/>
      <c r="CP86" s="451"/>
      <c r="CQ86" s="451"/>
      <c r="CR86" s="451"/>
      <c r="CS86" s="451"/>
      <c r="CT86" s="451"/>
      <c r="CU86" s="451"/>
      <c r="CV86" s="451"/>
      <c r="CW86" s="451"/>
      <c r="CX86" s="451"/>
      <c r="CY86" s="451"/>
      <c r="CZ86" s="451"/>
      <c r="DA86" s="451"/>
    </row>
    <row r="88" spans="1:105" s="27" customFormat="1" ht="27" customHeight="1">
      <c r="A88" s="476" t="s">
        <v>356</v>
      </c>
      <c r="B88" s="476"/>
      <c r="C88" s="476"/>
      <c r="D88" s="476"/>
      <c r="E88" s="476"/>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c r="BF88" s="476"/>
      <c r="BG88" s="476"/>
      <c r="BH88" s="476"/>
      <c r="BI88" s="476"/>
      <c r="BJ88" s="476"/>
      <c r="BK88" s="476"/>
      <c r="BL88" s="476"/>
      <c r="BM88" s="476"/>
      <c r="BN88" s="476"/>
      <c r="BO88" s="476"/>
      <c r="BP88" s="476"/>
      <c r="BQ88" s="476"/>
      <c r="BR88" s="476"/>
      <c r="BS88" s="476"/>
      <c r="BT88" s="476"/>
      <c r="BU88" s="476"/>
      <c r="BV88" s="476"/>
      <c r="BW88" s="476"/>
      <c r="BX88" s="476"/>
      <c r="BY88" s="476"/>
      <c r="BZ88" s="476"/>
      <c r="CA88" s="476"/>
      <c r="CB88" s="476"/>
      <c r="CC88" s="476"/>
      <c r="CD88" s="476"/>
      <c r="CE88" s="476"/>
      <c r="CF88" s="476"/>
      <c r="CG88" s="476"/>
      <c r="CH88" s="476"/>
      <c r="CI88" s="476"/>
      <c r="CJ88" s="476"/>
      <c r="CK88" s="476"/>
      <c r="CL88" s="476"/>
      <c r="CM88" s="476"/>
      <c r="CN88" s="476"/>
      <c r="CO88" s="476"/>
      <c r="CP88" s="476"/>
      <c r="CQ88" s="476"/>
      <c r="CR88" s="476"/>
      <c r="CS88" s="476"/>
      <c r="CT88" s="476"/>
      <c r="CU88" s="476"/>
      <c r="CV88" s="476"/>
      <c r="CW88" s="476"/>
      <c r="CX88" s="476"/>
      <c r="CY88" s="476"/>
      <c r="CZ88" s="476"/>
      <c r="DA88" s="476"/>
    </row>
    <row r="89" ht="6" customHeight="1"/>
    <row r="90" spans="1:105" s="27" customFormat="1" ht="14.25">
      <c r="A90" s="27" t="s">
        <v>310</v>
      </c>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456"/>
      <c r="BA90" s="456"/>
      <c r="BB90" s="456"/>
      <c r="BC90" s="456"/>
      <c r="BD90" s="456"/>
      <c r="BE90" s="456"/>
      <c r="BF90" s="456"/>
      <c r="BG90" s="456"/>
      <c r="BH90" s="456"/>
      <c r="BI90" s="456"/>
      <c r="BJ90" s="456"/>
      <c r="BK90" s="456"/>
      <c r="BL90" s="456"/>
      <c r="BM90" s="456"/>
      <c r="BN90" s="456"/>
      <c r="BO90" s="456"/>
      <c r="BP90" s="456"/>
      <c r="BQ90" s="456"/>
      <c r="BR90" s="456"/>
      <c r="BS90" s="456"/>
      <c r="BT90" s="456"/>
      <c r="BU90" s="456"/>
      <c r="BV90" s="456"/>
      <c r="BW90" s="456"/>
      <c r="BX90" s="456"/>
      <c r="BY90" s="456"/>
      <c r="BZ90" s="456"/>
      <c r="CA90" s="456"/>
      <c r="CB90" s="456"/>
      <c r="CC90" s="456"/>
      <c r="CD90" s="456"/>
      <c r="CE90" s="456"/>
      <c r="CF90" s="456"/>
      <c r="CG90" s="456"/>
      <c r="CH90" s="456"/>
      <c r="CI90" s="456"/>
      <c r="CJ90" s="456"/>
      <c r="CK90" s="456"/>
      <c r="CL90" s="456"/>
      <c r="CM90" s="456"/>
      <c r="CN90" s="456"/>
      <c r="CO90" s="456"/>
      <c r="CP90" s="456"/>
      <c r="CQ90" s="456"/>
      <c r="CR90" s="456"/>
      <c r="CS90" s="456"/>
      <c r="CT90" s="456"/>
      <c r="CU90" s="456"/>
      <c r="CV90" s="456"/>
      <c r="CW90" s="456"/>
      <c r="CX90" s="456"/>
      <c r="CY90" s="456"/>
      <c r="CZ90" s="456"/>
      <c r="DA90" s="456"/>
    </row>
    <row r="91" spans="24:105" s="27" customFormat="1" ht="6" customHeight="1">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row>
    <row r="92" spans="1:105" s="27" customFormat="1" ht="14.25">
      <c r="A92" s="461" t="s">
        <v>309</v>
      </c>
      <c r="B92" s="461"/>
      <c r="C92" s="461"/>
      <c r="D92" s="461"/>
      <c r="E92" s="461"/>
      <c r="F92" s="461"/>
      <c r="G92" s="461"/>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c r="AK92" s="461"/>
      <c r="AL92" s="461"/>
      <c r="AM92" s="461"/>
      <c r="AN92" s="461"/>
      <c r="AO92" s="461"/>
      <c r="AP92" s="497"/>
      <c r="AQ92" s="497"/>
      <c r="AR92" s="497"/>
      <c r="AS92" s="497"/>
      <c r="AT92" s="497"/>
      <c r="AU92" s="497"/>
      <c r="AV92" s="497"/>
      <c r="AW92" s="497"/>
      <c r="AX92" s="497"/>
      <c r="AY92" s="497"/>
      <c r="AZ92" s="497"/>
      <c r="BA92" s="497"/>
      <c r="BB92" s="497"/>
      <c r="BC92" s="497"/>
      <c r="BD92" s="497"/>
      <c r="BE92" s="497"/>
      <c r="BF92" s="497"/>
      <c r="BG92" s="497"/>
      <c r="BH92" s="497"/>
      <c r="BI92" s="497"/>
      <c r="BJ92" s="497"/>
      <c r="BK92" s="497"/>
      <c r="BL92" s="497"/>
      <c r="BM92" s="497"/>
      <c r="BN92" s="497"/>
      <c r="BO92" s="497"/>
      <c r="BP92" s="497"/>
      <c r="BQ92" s="497"/>
      <c r="BR92" s="497"/>
      <c r="BS92" s="497"/>
      <c r="BT92" s="497"/>
      <c r="BU92" s="497"/>
      <c r="BV92" s="497"/>
      <c r="BW92" s="497"/>
      <c r="BX92" s="497"/>
      <c r="BY92" s="497"/>
      <c r="BZ92" s="497"/>
      <c r="CA92" s="497"/>
      <c r="CB92" s="497"/>
      <c r="CC92" s="497"/>
      <c r="CD92" s="497"/>
      <c r="CE92" s="497"/>
      <c r="CF92" s="497"/>
      <c r="CG92" s="497"/>
      <c r="CH92" s="497"/>
      <c r="CI92" s="497"/>
      <c r="CJ92" s="497"/>
      <c r="CK92" s="497"/>
      <c r="CL92" s="497"/>
      <c r="CM92" s="497"/>
      <c r="CN92" s="497"/>
      <c r="CO92" s="497"/>
      <c r="CP92" s="497"/>
      <c r="CQ92" s="497"/>
      <c r="CR92" s="497"/>
      <c r="CS92" s="497"/>
      <c r="CT92" s="497"/>
      <c r="CU92" s="497"/>
      <c r="CV92" s="497"/>
      <c r="CW92" s="497"/>
      <c r="CX92" s="497"/>
      <c r="CY92" s="497"/>
      <c r="CZ92" s="497"/>
      <c r="DA92" s="497"/>
    </row>
    <row r="93" ht="10.5" customHeight="1"/>
    <row r="94" spans="1:105" s="25" customFormat="1" ht="45" customHeight="1">
      <c r="A94" s="442" t="s">
        <v>306</v>
      </c>
      <c r="B94" s="443"/>
      <c r="C94" s="443"/>
      <c r="D94" s="443"/>
      <c r="E94" s="443"/>
      <c r="F94" s="443"/>
      <c r="G94" s="444"/>
      <c r="H94" s="442" t="s">
        <v>0</v>
      </c>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43"/>
      <c r="AU94" s="443"/>
      <c r="AV94" s="443"/>
      <c r="AW94" s="443"/>
      <c r="AX94" s="443"/>
      <c r="AY94" s="443"/>
      <c r="AZ94" s="443"/>
      <c r="BA94" s="443"/>
      <c r="BB94" s="443"/>
      <c r="BC94" s="444"/>
      <c r="BD94" s="442" t="s">
        <v>355</v>
      </c>
      <c r="BE94" s="443"/>
      <c r="BF94" s="443"/>
      <c r="BG94" s="443"/>
      <c r="BH94" s="443"/>
      <c r="BI94" s="443"/>
      <c r="BJ94" s="443"/>
      <c r="BK94" s="443"/>
      <c r="BL94" s="443"/>
      <c r="BM94" s="443"/>
      <c r="BN94" s="443"/>
      <c r="BO94" s="443"/>
      <c r="BP94" s="443"/>
      <c r="BQ94" s="443"/>
      <c r="BR94" s="443"/>
      <c r="BS94" s="444"/>
      <c r="BT94" s="442" t="s">
        <v>354</v>
      </c>
      <c r="BU94" s="443"/>
      <c r="BV94" s="443"/>
      <c r="BW94" s="443"/>
      <c r="BX94" s="443"/>
      <c r="BY94" s="443"/>
      <c r="BZ94" s="443"/>
      <c r="CA94" s="443"/>
      <c r="CB94" s="443"/>
      <c r="CC94" s="443"/>
      <c r="CD94" s="443"/>
      <c r="CE94" s="443"/>
      <c r="CF94" s="443"/>
      <c r="CG94" s="443"/>
      <c r="CH94" s="443"/>
      <c r="CI94" s="444"/>
      <c r="CJ94" s="442" t="s">
        <v>353</v>
      </c>
      <c r="CK94" s="443"/>
      <c r="CL94" s="443"/>
      <c r="CM94" s="443"/>
      <c r="CN94" s="443"/>
      <c r="CO94" s="443"/>
      <c r="CP94" s="443"/>
      <c r="CQ94" s="443"/>
      <c r="CR94" s="443"/>
      <c r="CS94" s="443"/>
      <c r="CT94" s="443"/>
      <c r="CU94" s="443"/>
      <c r="CV94" s="443"/>
      <c r="CW94" s="443"/>
      <c r="CX94" s="443"/>
      <c r="CY94" s="443"/>
      <c r="CZ94" s="443"/>
      <c r="DA94" s="444"/>
    </row>
    <row r="95" spans="1:105" s="24" customFormat="1" ht="12.75">
      <c r="A95" s="453">
        <v>1</v>
      </c>
      <c r="B95" s="453"/>
      <c r="C95" s="453"/>
      <c r="D95" s="453"/>
      <c r="E95" s="453"/>
      <c r="F95" s="453"/>
      <c r="G95" s="453"/>
      <c r="H95" s="453">
        <v>2</v>
      </c>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c r="BA95" s="453"/>
      <c r="BB95" s="453"/>
      <c r="BC95" s="453"/>
      <c r="BD95" s="453">
        <v>3</v>
      </c>
      <c r="BE95" s="453"/>
      <c r="BF95" s="453"/>
      <c r="BG95" s="453"/>
      <c r="BH95" s="453"/>
      <c r="BI95" s="453"/>
      <c r="BJ95" s="453"/>
      <c r="BK95" s="453"/>
      <c r="BL95" s="453"/>
      <c r="BM95" s="453"/>
      <c r="BN95" s="453"/>
      <c r="BO95" s="453"/>
      <c r="BP95" s="453"/>
      <c r="BQ95" s="453"/>
      <c r="BR95" s="453"/>
      <c r="BS95" s="453"/>
      <c r="BT95" s="453">
        <v>4</v>
      </c>
      <c r="BU95" s="453"/>
      <c r="BV95" s="453"/>
      <c r="BW95" s="453"/>
      <c r="BX95" s="453"/>
      <c r="BY95" s="453"/>
      <c r="BZ95" s="453"/>
      <c r="CA95" s="453"/>
      <c r="CB95" s="453"/>
      <c r="CC95" s="453"/>
      <c r="CD95" s="453"/>
      <c r="CE95" s="453"/>
      <c r="CF95" s="453"/>
      <c r="CG95" s="453"/>
      <c r="CH95" s="453"/>
      <c r="CI95" s="453"/>
      <c r="CJ95" s="453">
        <v>5</v>
      </c>
      <c r="CK95" s="453"/>
      <c r="CL95" s="453"/>
      <c r="CM95" s="453"/>
      <c r="CN95" s="453"/>
      <c r="CO95" s="453"/>
      <c r="CP95" s="453"/>
      <c r="CQ95" s="453"/>
      <c r="CR95" s="453"/>
      <c r="CS95" s="453"/>
      <c r="CT95" s="453"/>
      <c r="CU95" s="453"/>
      <c r="CV95" s="453"/>
      <c r="CW95" s="453"/>
      <c r="CX95" s="453"/>
      <c r="CY95" s="453"/>
      <c r="CZ95" s="453"/>
      <c r="DA95" s="453"/>
    </row>
    <row r="96" spans="1:105" s="23" customFormat="1" ht="15" customHeight="1" hidden="1">
      <c r="A96" s="452"/>
      <c r="B96" s="452"/>
      <c r="C96" s="452"/>
      <c r="D96" s="452"/>
      <c r="E96" s="452"/>
      <c r="F96" s="452"/>
      <c r="G96" s="452"/>
      <c r="H96" s="454"/>
      <c r="I96" s="454"/>
      <c r="J96" s="454"/>
      <c r="K96" s="454"/>
      <c r="L96" s="454"/>
      <c r="M96" s="454"/>
      <c r="N96" s="454"/>
      <c r="O96" s="454"/>
      <c r="P96" s="454"/>
      <c r="Q96" s="454"/>
      <c r="R96" s="454"/>
      <c r="S96" s="454"/>
      <c r="T96" s="454"/>
      <c r="U96" s="454"/>
      <c r="V96" s="454"/>
      <c r="W96" s="454"/>
      <c r="X96" s="454"/>
      <c r="Y96" s="454"/>
      <c r="Z96" s="454"/>
      <c r="AA96" s="454"/>
      <c r="AB96" s="454"/>
      <c r="AC96" s="454"/>
      <c r="AD96" s="454"/>
      <c r="AE96" s="454"/>
      <c r="AF96" s="454"/>
      <c r="AG96" s="454"/>
      <c r="AH96" s="454"/>
      <c r="AI96" s="454"/>
      <c r="AJ96" s="454"/>
      <c r="AK96" s="454"/>
      <c r="AL96" s="454"/>
      <c r="AM96" s="454"/>
      <c r="AN96" s="454"/>
      <c r="AO96" s="454"/>
      <c r="AP96" s="454"/>
      <c r="AQ96" s="454"/>
      <c r="AR96" s="454"/>
      <c r="AS96" s="454"/>
      <c r="AT96" s="454"/>
      <c r="AU96" s="454"/>
      <c r="AV96" s="454"/>
      <c r="AW96" s="454"/>
      <c r="AX96" s="454"/>
      <c r="AY96" s="454"/>
      <c r="AZ96" s="454"/>
      <c r="BA96" s="454"/>
      <c r="BB96" s="454"/>
      <c r="BC96" s="454"/>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c r="CO96" s="451"/>
      <c r="CP96" s="451"/>
      <c r="CQ96" s="451"/>
      <c r="CR96" s="451"/>
      <c r="CS96" s="451"/>
      <c r="CT96" s="451"/>
      <c r="CU96" s="451"/>
      <c r="CV96" s="451"/>
      <c r="CW96" s="451"/>
      <c r="CX96" s="451"/>
      <c r="CY96" s="451"/>
      <c r="CZ96" s="451"/>
      <c r="DA96" s="451"/>
    </row>
    <row r="97" spans="1:105" s="23" customFormat="1" ht="15" customHeight="1">
      <c r="A97" s="452"/>
      <c r="B97" s="452"/>
      <c r="C97" s="452"/>
      <c r="D97" s="452"/>
      <c r="E97" s="452"/>
      <c r="F97" s="452"/>
      <c r="G97" s="452"/>
      <c r="H97" s="454"/>
      <c r="I97" s="454"/>
      <c r="J97" s="454"/>
      <c r="K97" s="454"/>
      <c r="L97" s="454"/>
      <c r="M97" s="454"/>
      <c r="N97" s="454"/>
      <c r="O97" s="454"/>
      <c r="P97" s="454"/>
      <c r="Q97" s="454"/>
      <c r="R97" s="454"/>
      <c r="S97" s="454"/>
      <c r="T97" s="454"/>
      <c r="U97" s="454"/>
      <c r="V97" s="454"/>
      <c r="W97" s="454"/>
      <c r="X97" s="454"/>
      <c r="Y97" s="454"/>
      <c r="Z97" s="454"/>
      <c r="AA97" s="454"/>
      <c r="AB97" s="454"/>
      <c r="AC97" s="454"/>
      <c r="AD97" s="454"/>
      <c r="AE97" s="454"/>
      <c r="AF97" s="454"/>
      <c r="AG97" s="454"/>
      <c r="AH97" s="454"/>
      <c r="AI97" s="454"/>
      <c r="AJ97" s="454"/>
      <c r="AK97" s="454"/>
      <c r="AL97" s="454"/>
      <c r="AM97" s="454"/>
      <c r="AN97" s="454"/>
      <c r="AO97" s="454"/>
      <c r="AP97" s="454"/>
      <c r="AQ97" s="454"/>
      <c r="AR97" s="454"/>
      <c r="AS97" s="454"/>
      <c r="AT97" s="454"/>
      <c r="AU97" s="454"/>
      <c r="AV97" s="454"/>
      <c r="AW97" s="454"/>
      <c r="AX97" s="454"/>
      <c r="AY97" s="454"/>
      <c r="AZ97" s="454"/>
      <c r="BA97" s="454"/>
      <c r="BB97" s="454"/>
      <c r="BC97" s="454"/>
      <c r="BD97" s="451"/>
      <c r="BE97" s="451"/>
      <c r="BF97" s="451"/>
      <c r="BG97" s="451"/>
      <c r="BH97" s="451"/>
      <c r="BI97" s="451"/>
      <c r="BJ97" s="451"/>
      <c r="BK97" s="451"/>
      <c r="BL97" s="451"/>
      <c r="BM97" s="451"/>
      <c r="BN97" s="451"/>
      <c r="BO97" s="451"/>
      <c r="BP97" s="451"/>
      <c r="BQ97" s="451"/>
      <c r="BR97" s="451"/>
      <c r="BS97" s="451"/>
      <c r="BT97" s="451"/>
      <c r="BU97" s="451"/>
      <c r="BV97" s="451"/>
      <c r="BW97" s="451"/>
      <c r="BX97" s="451"/>
      <c r="BY97" s="451"/>
      <c r="BZ97" s="451"/>
      <c r="CA97" s="451"/>
      <c r="CB97" s="451"/>
      <c r="CC97" s="451"/>
      <c r="CD97" s="451"/>
      <c r="CE97" s="451"/>
      <c r="CF97" s="451"/>
      <c r="CG97" s="451"/>
      <c r="CH97" s="451"/>
      <c r="CI97" s="451"/>
      <c r="CJ97" s="451"/>
      <c r="CK97" s="451"/>
      <c r="CL97" s="451"/>
      <c r="CM97" s="451"/>
      <c r="CN97" s="451"/>
      <c r="CO97" s="451"/>
      <c r="CP97" s="451"/>
      <c r="CQ97" s="451"/>
      <c r="CR97" s="451"/>
      <c r="CS97" s="451"/>
      <c r="CT97" s="451"/>
      <c r="CU97" s="451"/>
      <c r="CV97" s="451"/>
      <c r="CW97" s="451"/>
      <c r="CX97" s="451"/>
      <c r="CY97" s="451"/>
      <c r="CZ97" s="451"/>
      <c r="DA97" s="451"/>
    </row>
    <row r="98" spans="1:105" s="23" customFormat="1" ht="15" customHeight="1">
      <c r="A98" s="452"/>
      <c r="B98" s="452"/>
      <c r="C98" s="452"/>
      <c r="D98" s="452"/>
      <c r="E98" s="452"/>
      <c r="F98" s="452"/>
      <c r="G98" s="452"/>
      <c r="H98" s="466" t="s">
        <v>295</v>
      </c>
      <c r="I98" s="466"/>
      <c r="J98" s="466"/>
      <c r="K98" s="466"/>
      <c r="L98" s="466"/>
      <c r="M98" s="466"/>
      <c r="N98" s="466"/>
      <c r="O98" s="466"/>
      <c r="P98" s="466"/>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466"/>
      <c r="AY98" s="466"/>
      <c r="AZ98" s="466"/>
      <c r="BA98" s="466"/>
      <c r="BB98" s="466"/>
      <c r="BC98" s="467"/>
      <c r="BD98" s="451" t="s">
        <v>46</v>
      </c>
      <c r="BE98" s="451"/>
      <c r="BF98" s="451"/>
      <c r="BG98" s="451"/>
      <c r="BH98" s="451"/>
      <c r="BI98" s="451"/>
      <c r="BJ98" s="451"/>
      <c r="BK98" s="451"/>
      <c r="BL98" s="451"/>
      <c r="BM98" s="451"/>
      <c r="BN98" s="451"/>
      <c r="BO98" s="451"/>
      <c r="BP98" s="451"/>
      <c r="BQ98" s="451"/>
      <c r="BR98" s="451"/>
      <c r="BS98" s="451"/>
      <c r="BT98" s="451" t="s">
        <v>46</v>
      </c>
      <c r="BU98" s="451"/>
      <c r="BV98" s="451"/>
      <c r="BW98" s="451"/>
      <c r="BX98" s="451"/>
      <c r="BY98" s="451"/>
      <c r="BZ98" s="451"/>
      <c r="CA98" s="451"/>
      <c r="CB98" s="451"/>
      <c r="CC98" s="451"/>
      <c r="CD98" s="451"/>
      <c r="CE98" s="451"/>
      <c r="CF98" s="451"/>
      <c r="CG98" s="451"/>
      <c r="CH98" s="451"/>
      <c r="CI98" s="451"/>
      <c r="CJ98" s="451"/>
      <c r="CK98" s="451"/>
      <c r="CL98" s="451"/>
      <c r="CM98" s="451"/>
      <c r="CN98" s="451"/>
      <c r="CO98" s="451"/>
      <c r="CP98" s="451"/>
      <c r="CQ98" s="451"/>
      <c r="CR98" s="451"/>
      <c r="CS98" s="451"/>
      <c r="CT98" s="451"/>
      <c r="CU98" s="451"/>
      <c r="CV98" s="451"/>
      <c r="CW98" s="451"/>
      <c r="CX98" s="451"/>
      <c r="CY98" s="451"/>
      <c r="CZ98" s="451"/>
      <c r="DA98" s="451"/>
    </row>
    <row r="100" spans="1:105" s="27" customFormat="1" ht="14.25">
      <c r="A100" s="459" t="s">
        <v>352</v>
      </c>
      <c r="B100" s="459"/>
      <c r="C100" s="459"/>
      <c r="D100" s="459"/>
      <c r="E100" s="459"/>
      <c r="F100" s="459"/>
      <c r="G100" s="459"/>
      <c r="H100" s="459"/>
      <c r="I100" s="459"/>
      <c r="J100" s="459"/>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459"/>
      <c r="BA100" s="459"/>
      <c r="BB100" s="459"/>
      <c r="BC100" s="459"/>
      <c r="BD100" s="459"/>
      <c r="BE100" s="459"/>
      <c r="BF100" s="459"/>
      <c r="BG100" s="459"/>
      <c r="BH100" s="459"/>
      <c r="BI100" s="459"/>
      <c r="BJ100" s="459"/>
      <c r="BK100" s="459"/>
      <c r="BL100" s="459"/>
      <c r="BM100" s="459"/>
      <c r="BN100" s="459"/>
      <c r="BO100" s="459"/>
      <c r="BP100" s="459"/>
      <c r="BQ100" s="459"/>
      <c r="BR100" s="459"/>
      <c r="BS100" s="459"/>
      <c r="BT100" s="459"/>
      <c r="BU100" s="459"/>
      <c r="BV100" s="459"/>
      <c r="BW100" s="459"/>
      <c r="BX100" s="459"/>
      <c r="BY100" s="459"/>
      <c r="BZ100" s="459"/>
      <c r="CA100" s="459"/>
      <c r="CB100" s="459"/>
      <c r="CC100" s="459"/>
      <c r="CD100" s="459"/>
      <c r="CE100" s="459"/>
      <c r="CF100" s="459"/>
      <c r="CG100" s="459"/>
      <c r="CH100" s="459"/>
      <c r="CI100" s="459"/>
      <c r="CJ100" s="459"/>
      <c r="CK100" s="459"/>
      <c r="CL100" s="459"/>
      <c r="CM100" s="459"/>
      <c r="CN100" s="459"/>
      <c r="CO100" s="459"/>
      <c r="CP100" s="459"/>
      <c r="CQ100" s="459"/>
      <c r="CR100" s="459"/>
      <c r="CS100" s="459"/>
      <c r="CT100" s="459"/>
      <c r="CU100" s="459"/>
      <c r="CV100" s="459"/>
      <c r="CW100" s="459"/>
      <c r="CX100" s="459"/>
      <c r="CY100" s="459"/>
      <c r="CZ100" s="459"/>
      <c r="DA100" s="459"/>
    </row>
    <row r="101" ht="6" customHeight="1"/>
    <row r="102" spans="1:105" s="27" customFormat="1" ht="14.25">
      <c r="A102" s="27" t="s">
        <v>310</v>
      </c>
      <c r="X102" s="456" t="s">
        <v>173</v>
      </c>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c r="BY102" s="456"/>
      <c r="BZ102" s="456"/>
      <c r="CA102" s="456"/>
      <c r="CB102" s="456"/>
      <c r="CC102" s="456"/>
      <c r="CD102" s="456"/>
      <c r="CE102" s="456"/>
      <c r="CF102" s="456"/>
      <c r="CG102" s="456"/>
      <c r="CH102" s="456"/>
      <c r="CI102" s="456"/>
      <c r="CJ102" s="456"/>
      <c r="CK102" s="456"/>
      <c r="CL102" s="456"/>
      <c r="CM102" s="456"/>
      <c r="CN102" s="456"/>
      <c r="CO102" s="456"/>
      <c r="CP102" s="456"/>
      <c r="CQ102" s="456"/>
      <c r="CR102" s="456"/>
      <c r="CS102" s="456"/>
      <c r="CT102" s="456"/>
      <c r="CU102" s="456"/>
      <c r="CV102" s="456"/>
      <c r="CW102" s="456"/>
      <c r="CX102" s="456"/>
      <c r="CY102" s="456"/>
      <c r="CZ102" s="456"/>
      <c r="DA102" s="456"/>
    </row>
    <row r="103" spans="24:105" s="27" customFormat="1" ht="6" customHeight="1">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row>
    <row r="104" spans="1:105" s="27" customFormat="1" ht="26.25" customHeight="1">
      <c r="A104" s="461" t="s">
        <v>309</v>
      </c>
      <c r="B104" s="461"/>
      <c r="C104" s="461"/>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1"/>
      <c r="AA104" s="461"/>
      <c r="AB104" s="461"/>
      <c r="AC104" s="461"/>
      <c r="AD104" s="461"/>
      <c r="AE104" s="461"/>
      <c r="AF104" s="461"/>
      <c r="AG104" s="461"/>
      <c r="AH104" s="461"/>
      <c r="AI104" s="461"/>
      <c r="AJ104" s="461"/>
      <c r="AK104" s="461"/>
      <c r="AL104" s="461"/>
      <c r="AM104" s="461"/>
      <c r="AN104" s="461"/>
      <c r="AO104" s="461"/>
      <c r="AP104" s="526" t="s">
        <v>423</v>
      </c>
      <c r="AQ104" s="526"/>
      <c r="AR104" s="526"/>
      <c r="AS104" s="526"/>
      <c r="AT104" s="526"/>
      <c r="AU104" s="526"/>
      <c r="AV104" s="526"/>
      <c r="AW104" s="526"/>
      <c r="AX104" s="526"/>
      <c r="AY104" s="526"/>
      <c r="AZ104" s="526"/>
      <c r="BA104" s="526"/>
      <c r="BB104" s="526"/>
      <c r="BC104" s="526"/>
      <c r="BD104" s="526"/>
      <c r="BE104" s="526"/>
      <c r="BF104" s="526"/>
      <c r="BG104" s="526"/>
      <c r="BH104" s="526"/>
      <c r="BI104" s="526"/>
      <c r="BJ104" s="526"/>
      <c r="BK104" s="526"/>
      <c r="BL104" s="526"/>
      <c r="BM104" s="526"/>
      <c r="BN104" s="526"/>
      <c r="BO104" s="526"/>
      <c r="BP104" s="526"/>
      <c r="BQ104" s="526"/>
      <c r="BR104" s="526"/>
      <c r="BS104" s="526"/>
      <c r="BT104" s="526"/>
      <c r="BU104" s="526"/>
      <c r="BV104" s="526"/>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6"/>
      <c r="CW104" s="526"/>
      <c r="CX104" s="526"/>
      <c r="CY104" s="526"/>
      <c r="CZ104" s="526"/>
      <c r="DA104" s="526"/>
    </row>
    <row r="105" ht="10.5" customHeight="1"/>
    <row r="106" spans="1:105" s="27" customFormat="1" ht="14.25">
      <c r="A106" s="459" t="s">
        <v>351</v>
      </c>
      <c r="B106" s="459"/>
      <c r="C106" s="459"/>
      <c r="D106" s="459"/>
      <c r="E106" s="459"/>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59"/>
      <c r="AY106" s="459"/>
      <c r="AZ106" s="459"/>
      <c r="BA106" s="459"/>
      <c r="BB106" s="459"/>
      <c r="BC106" s="459"/>
      <c r="BD106" s="459"/>
      <c r="BE106" s="459"/>
      <c r="BF106" s="459"/>
      <c r="BG106" s="459"/>
      <c r="BH106" s="459"/>
      <c r="BI106" s="459"/>
      <c r="BJ106" s="459"/>
      <c r="BK106" s="459"/>
      <c r="BL106" s="459"/>
      <c r="BM106" s="459"/>
      <c r="BN106" s="459"/>
      <c r="BO106" s="459"/>
      <c r="BP106" s="459"/>
      <c r="BQ106" s="459"/>
      <c r="BR106" s="459"/>
      <c r="BS106" s="459"/>
      <c r="BT106" s="459"/>
      <c r="BU106" s="459"/>
      <c r="BV106" s="459"/>
      <c r="BW106" s="459"/>
      <c r="BX106" s="459"/>
      <c r="BY106" s="459"/>
      <c r="BZ106" s="459"/>
      <c r="CA106" s="459"/>
      <c r="CB106" s="459"/>
      <c r="CC106" s="459"/>
      <c r="CD106" s="459"/>
      <c r="CE106" s="459"/>
      <c r="CF106" s="459"/>
      <c r="CG106" s="459"/>
      <c r="CH106" s="459"/>
      <c r="CI106" s="459"/>
      <c r="CJ106" s="459"/>
      <c r="CK106" s="459"/>
      <c r="CL106" s="459"/>
      <c r="CM106" s="459"/>
      <c r="CN106" s="459"/>
      <c r="CO106" s="459"/>
      <c r="CP106" s="459"/>
      <c r="CQ106" s="459"/>
      <c r="CR106" s="459"/>
      <c r="CS106" s="459"/>
      <c r="CT106" s="459"/>
      <c r="CU106" s="459"/>
      <c r="CV106" s="459"/>
      <c r="CW106" s="459"/>
      <c r="CX106" s="459"/>
      <c r="CY106" s="459"/>
      <c r="CZ106" s="459"/>
      <c r="DA106" s="459"/>
    </row>
    <row r="107" ht="10.5" customHeight="1"/>
    <row r="108" spans="1:105" s="25" customFormat="1" ht="45" customHeight="1">
      <c r="A108" s="462" t="s">
        <v>306</v>
      </c>
      <c r="B108" s="463"/>
      <c r="C108" s="463"/>
      <c r="D108" s="463"/>
      <c r="E108" s="463"/>
      <c r="F108" s="463"/>
      <c r="G108" s="464"/>
      <c r="H108" s="462" t="s">
        <v>317</v>
      </c>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463"/>
      <c r="AJ108" s="463"/>
      <c r="AK108" s="463"/>
      <c r="AL108" s="463"/>
      <c r="AM108" s="463"/>
      <c r="AN108" s="463"/>
      <c r="AO108" s="464"/>
      <c r="AP108" s="462" t="s">
        <v>350</v>
      </c>
      <c r="AQ108" s="463"/>
      <c r="AR108" s="463"/>
      <c r="AS108" s="463"/>
      <c r="AT108" s="463"/>
      <c r="AU108" s="463"/>
      <c r="AV108" s="463"/>
      <c r="AW108" s="463"/>
      <c r="AX108" s="463"/>
      <c r="AY108" s="463"/>
      <c r="AZ108" s="463"/>
      <c r="BA108" s="463"/>
      <c r="BB108" s="463"/>
      <c r="BC108" s="463"/>
      <c r="BD108" s="463"/>
      <c r="BE108" s="464"/>
      <c r="BF108" s="462" t="s">
        <v>349</v>
      </c>
      <c r="BG108" s="463"/>
      <c r="BH108" s="463"/>
      <c r="BI108" s="463"/>
      <c r="BJ108" s="463"/>
      <c r="BK108" s="463"/>
      <c r="BL108" s="463"/>
      <c r="BM108" s="463"/>
      <c r="BN108" s="463"/>
      <c r="BO108" s="463"/>
      <c r="BP108" s="463"/>
      <c r="BQ108" s="463"/>
      <c r="BR108" s="463"/>
      <c r="BS108" s="463"/>
      <c r="BT108" s="463"/>
      <c r="BU108" s="464"/>
      <c r="BV108" s="462" t="s">
        <v>348</v>
      </c>
      <c r="BW108" s="463"/>
      <c r="BX108" s="463"/>
      <c r="BY108" s="463"/>
      <c r="BZ108" s="463"/>
      <c r="CA108" s="463"/>
      <c r="CB108" s="463"/>
      <c r="CC108" s="463"/>
      <c r="CD108" s="463"/>
      <c r="CE108" s="463"/>
      <c r="CF108" s="463"/>
      <c r="CG108" s="463"/>
      <c r="CH108" s="463"/>
      <c r="CI108" s="463"/>
      <c r="CJ108" s="463"/>
      <c r="CK108" s="464"/>
      <c r="CL108" s="462" t="s">
        <v>347</v>
      </c>
      <c r="CM108" s="463"/>
      <c r="CN108" s="463"/>
      <c r="CO108" s="463"/>
      <c r="CP108" s="463"/>
      <c r="CQ108" s="463"/>
      <c r="CR108" s="463"/>
      <c r="CS108" s="463"/>
      <c r="CT108" s="463"/>
      <c r="CU108" s="463"/>
      <c r="CV108" s="463"/>
      <c r="CW108" s="463"/>
      <c r="CX108" s="463"/>
      <c r="CY108" s="463"/>
      <c r="CZ108" s="463"/>
      <c r="DA108" s="464"/>
    </row>
    <row r="109" spans="1:105" s="24" customFormat="1" ht="12.75">
      <c r="A109" s="453">
        <v>1</v>
      </c>
      <c r="B109" s="453"/>
      <c r="C109" s="453"/>
      <c r="D109" s="453"/>
      <c r="E109" s="453"/>
      <c r="F109" s="453"/>
      <c r="G109" s="453"/>
      <c r="H109" s="453">
        <v>2</v>
      </c>
      <c r="I109" s="453"/>
      <c r="J109" s="453"/>
      <c r="K109" s="453"/>
      <c r="L109" s="453"/>
      <c r="M109" s="453"/>
      <c r="N109" s="453"/>
      <c r="O109" s="453"/>
      <c r="P109" s="453"/>
      <c r="Q109" s="453"/>
      <c r="R109" s="453"/>
      <c r="S109" s="453"/>
      <c r="T109" s="453"/>
      <c r="U109" s="453"/>
      <c r="V109" s="453"/>
      <c r="W109" s="453"/>
      <c r="X109" s="453"/>
      <c r="Y109" s="453"/>
      <c r="Z109" s="453"/>
      <c r="AA109" s="453"/>
      <c r="AB109" s="453"/>
      <c r="AC109" s="453"/>
      <c r="AD109" s="453"/>
      <c r="AE109" s="453"/>
      <c r="AF109" s="453"/>
      <c r="AG109" s="453"/>
      <c r="AH109" s="453"/>
      <c r="AI109" s="453"/>
      <c r="AJ109" s="453"/>
      <c r="AK109" s="453"/>
      <c r="AL109" s="453"/>
      <c r="AM109" s="453"/>
      <c r="AN109" s="453"/>
      <c r="AO109" s="453"/>
      <c r="AP109" s="453">
        <v>3</v>
      </c>
      <c r="AQ109" s="453"/>
      <c r="AR109" s="453"/>
      <c r="AS109" s="453"/>
      <c r="AT109" s="453"/>
      <c r="AU109" s="453"/>
      <c r="AV109" s="453"/>
      <c r="AW109" s="453"/>
      <c r="AX109" s="453"/>
      <c r="AY109" s="453"/>
      <c r="AZ109" s="453"/>
      <c r="BA109" s="453"/>
      <c r="BB109" s="453"/>
      <c r="BC109" s="453"/>
      <c r="BD109" s="453"/>
      <c r="BE109" s="453"/>
      <c r="BF109" s="453">
        <v>4</v>
      </c>
      <c r="BG109" s="453"/>
      <c r="BH109" s="453"/>
      <c r="BI109" s="453"/>
      <c r="BJ109" s="453"/>
      <c r="BK109" s="453"/>
      <c r="BL109" s="453"/>
      <c r="BM109" s="453"/>
      <c r="BN109" s="453"/>
      <c r="BO109" s="453"/>
      <c r="BP109" s="453"/>
      <c r="BQ109" s="453"/>
      <c r="BR109" s="453"/>
      <c r="BS109" s="453"/>
      <c r="BT109" s="453"/>
      <c r="BU109" s="453"/>
      <c r="BV109" s="453">
        <v>5</v>
      </c>
      <c r="BW109" s="453"/>
      <c r="BX109" s="453"/>
      <c r="BY109" s="453"/>
      <c r="BZ109" s="453"/>
      <c r="CA109" s="453"/>
      <c r="CB109" s="453"/>
      <c r="CC109" s="453"/>
      <c r="CD109" s="453"/>
      <c r="CE109" s="453"/>
      <c r="CF109" s="453"/>
      <c r="CG109" s="453"/>
      <c r="CH109" s="453"/>
      <c r="CI109" s="453"/>
      <c r="CJ109" s="453"/>
      <c r="CK109" s="453"/>
      <c r="CL109" s="453">
        <v>6</v>
      </c>
      <c r="CM109" s="453"/>
      <c r="CN109" s="453"/>
      <c r="CO109" s="453"/>
      <c r="CP109" s="453"/>
      <c r="CQ109" s="453"/>
      <c r="CR109" s="453"/>
      <c r="CS109" s="453"/>
      <c r="CT109" s="453"/>
      <c r="CU109" s="453"/>
      <c r="CV109" s="453"/>
      <c r="CW109" s="453"/>
      <c r="CX109" s="453"/>
      <c r="CY109" s="453"/>
      <c r="CZ109" s="453"/>
      <c r="DA109" s="453"/>
    </row>
    <row r="110" spans="1:105" s="23" customFormat="1" ht="22.5" customHeight="1">
      <c r="A110" s="452" t="s">
        <v>10</v>
      </c>
      <c r="B110" s="452"/>
      <c r="C110" s="452"/>
      <c r="D110" s="452"/>
      <c r="E110" s="452"/>
      <c r="F110" s="452"/>
      <c r="G110" s="452"/>
      <c r="H110" s="454" t="s">
        <v>346</v>
      </c>
      <c r="I110" s="454"/>
      <c r="J110" s="454"/>
      <c r="K110" s="454"/>
      <c r="L110" s="454"/>
      <c r="M110" s="454"/>
      <c r="N110" s="454"/>
      <c r="O110" s="454"/>
      <c r="P110" s="454"/>
      <c r="Q110" s="454"/>
      <c r="R110" s="454"/>
      <c r="S110" s="454"/>
      <c r="T110" s="454"/>
      <c r="U110" s="454"/>
      <c r="V110" s="454"/>
      <c r="W110" s="454"/>
      <c r="X110" s="454"/>
      <c r="Y110" s="454"/>
      <c r="Z110" s="454"/>
      <c r="AA110" s="454"/>
      <c r="AB110" s="454"/>
      <c r="AC110" s="454"/>
      <c r="AD110" s="454"/>
      <c r="AE110" s="454"/>
      <c r="AF110" s="454"/>
      <c r="AG110" s="454"/>
      <c r="AH110" s="454"/>
      <c r="AI110" s="454"/>
      <c r="AJ110" s="454"/>
      <c r="AK110" s="454"/>
      <c r="AL110" s="454"/>
      <c r="AM110" s="454"/>
      <c r="AN110" s="454"/>
      <c r="AO110" s="454"/>
      <c r="AP110" s="451">
        <v>2</v>
      </c>
      <c r="AQ110" s="451"/>
      <c r="AR110" s="451"/>
      <c r="AS110" s="451"/>
      <c r="AT110" s="451"/>
      <c r="AU110" s="451"/>
      <c r="AV110" s="451"/>
      <c r="AW110" s="451"/>
      <c r="AX110" s="451"/>
      <c r="AY110" s="451"/>
      <c r="AZ110" s="451"/>
      <c r="BA110" s="451"/>
      <c r="BB110" s="451"/>
      <c r="BC110" s="451"/>
      <c r="BD110" s="451"/>
      <c r="BE110" s="451"/>
      <c r="BF110" s="451">
        <v>12</v>
      </c>
      <c r="BG110" s="451"/>
      <c r="BH110" s="451"/>
      <c r="BI110" s="451"/>
      <c r="BJ110" s="451"/>
      <c r="BK110" s="451"/>
      <c r="BL110" s="451"/>
      <c r="BM110" s="451"/>
      <c r="BN110" s="451"/>
      <c r="BO110" s="451"/>
      <c r="BP110" s="451"/>
      <c r="BQ110" s="451"/>
      <c r="BR110" s="451"/>
      <c r="BS110" s="451"/>
      <c r="BT110" s="451"/>
      <c r="BU110" s="451"/>
      <c r="BV110" s="457">
        <v>825</v>
      </c>
      <c r="BW110" s="457"/>
      <c r="BX110" s="457"/>
      <c r="BY110" s="457"/>
      <c r="BZ110" s="457"/>
      <c r="CA110" s="457"/>
      <c r="CB110" s="457"/>
      <c r="CC110" s="457"/>
      <c r="CD110" s="457"/>
      <c r="CE110" s="457"/>
      <c r="CF110" s="457"/>
      <c r="CG110" s="457"/>
      <c r="CH110" s="457"/>
      <c r="CI110" s="457"/>
      <c r="CJ110" s="457"/>
      <c r="CK110" s="457"/>
      <c r="CL110" s="520">
        <f>AP110*BF110*BV110</f>
        <v>19800</v>
      </c>
      <c r="CM110" s="520"/>
      <c r="CN110" s="520"/>
      <c r="CO110" s="520"/>
      <c r="CP110" s="520"/>
      <c r="CQ110" s="520"/>
      <c r="CR110" s="520"/>
      <c r="CS110" s="520"/>
      <c r="CT110" s="520"/>
      <c r="CU110" s="520"/>
      <c r="CV110" s="520"/>
      <c r="CW110" s="520"/>
      <c r="CX110" s="520"/>
      <c r="CY110" s="520"/>
      <c r="CZ110" s="520"/>
      <c r="DA110" s="520"/>
    </row>
    <row r="111" spans="1:105" s="23" customFormat="1" ht="22.5" customHeight="1">
      <c r="A111" s="468" t="s">
        <v>11</v>
      </c>
      <c r="B111" s="469"/>
      <c r="C111" s="469"/>
      <c r="D111" s="469"/>
      <c r="E111" s="469"/>
      <c r="F111" s="469"/>
      <c r="G111" s="470"/>
      <c r="H111" s="439" t="s">
        <v>485</v>
      </c>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0"/>
      <c r="AE111" s="440"/>
      <c r="AF111" s="440"/>
      <c r="AG111" s="440"/>
      <c r="AH111" s="440"/>
      <c r="AI111" s="440"/>
      <c r="AJ111" s="440"/>
      <c r="AK111" s="440"/>
      <c r="AL111" s="440"/>
      <c r="AM111" s="440"/>
      <c r="AN111" s="440"/>
      <c r="AO111" s="441"/>
      <c r="AP111" s="436">
        <v>2</v>
      </c>
      <c r="AQ111" s="437"/>
      <c r="AR111" s="437"/>
      <c r="AS111" s="437"/>
      <c r="AT111" s="437"/>
      <c r="AU111" s="437"/>
      <c r="AV111" s="437"/>
      <c r="AW111" s="437"/>
      <c r="AX111" s="437"/>
      <c r="AY111" s="437"/>
      <c r="AZ111" s="437"/>
      <c r="BA111" s="437"/>
      <c r="BB111" s="437"/>
      <c r="BC111" s="437"/>
      <c r="BD111" s="437"/>
      <c r="BE111" s="438"/>
      <c r="BF111" s="436">
        <v>12</v>
      </c>
      <c r="BG111" s="437"/>
      <c r="BH111" s="437"/>
      <c r="BI111" s="437"/>
      <c r="BJ111" s="437"/>
      <c r="BK111" s="437"/>
      <c r="BL111" s="437"/>
      <c r="BM111" s="437"/>
      <c r="BN111" s="437"/>
      <c r="BO111" s="437"/>
      <c r="BP111" s="437"/>
      <c r="BQ111" s="437"/>
      <c r="BR111" s="437"/>
      <c r="BS111" s="437"/>
      <c r="BT111" s="437"/>
      <c r="BU111" s="438"/>
      <c r="BV111" s="436">
        <v>2450</v>
      </c>
      <c r="BW111" s="437"/>
      <c r="BX111" s="437"/>
      <c r="BY111" s="437"/>
      <c r="BZ111" s="437"/>
      <c r="CA111" s="437"/>
      <c r="CB111" s="437"/>
      <c r="CC111" s="437"/>
      <c r="CD111" s="437"/>
      <c r="CE111" s="437"/>
      <c r="CF111" s="437"/>
      <c r="CG111" s="437"/>
      <c r="CH111" s="437"/>
      <c r="CI111" s="437"/>
      <c r="CJ111" s="437"/>
      <c r="CK111" s="438"/>
      <c r="CL111" s="520">
        <f>AP111*BF111*BV111</f>
        <v>58800</v>
      </c>
      <c r="CM111" s="520"/>
      <c r="CN111" s="520"/>
      <c r="CO111" s="520"/>
      <c r="CP111" s="520"/>
      <c r="CQ111" s="520"/>
      <c r="CR111" s="520"/>
      <c r="CS111" s="520"/>
      <c r="CT111" s="520"/>
      <c r="CU111" s="520"/>
      <c r="CV111" s="520"/>
      <c r="CW111" s="520"/>
      <c r="CX111" s="520"/>
      <c r="CY111" s="520"/>
      <c r="CZ111" s="520"/>
      <c r="DA111" s="520"/>
    </row>
    <row r="112" spans="1:105" s="23" customFormat="1" ht="56.25" customHeight="1">
      <c r="A112" s="452" t="s">
        <v>12</v>
      </c>
      <c r="B112" s="452"/>
      <c r="C112" s="452"/>
      <c r="D112" s="452"/>
      <c r="E112" s="452"/>
      <c r="F112" s="452"/>
      <c r="G112" s="452"/>
      <c r="H112" s="527" t="s">
        <v>345</v>
      </c>
      <c r="I112" s="527"/>
      <c r="J112" s="527"/>
      <c r="K112" s="527"/>
      <c r="L112" s="527"/>
      <c r="M112" s="527"/>
      <c r="N112" s="527"/>
      <c r="O112" s="527"/>
      <c r="P112" s="527"/>
      <c r="Q112" s="527"/>
      <c r="R112" s="527"/>
      <c r="S112" s="527"/>
      <c r="T112" s="527"/>
      <c r="U112" s="527"/>
      <c r="V112" s="527"/>
      <c r="W112" s="527"/>
      <c r="X112" s="527"/>
      <c r="Y112" s="527"/>
      <c r="Z112" s="527"/>
      <c r="AA112" s="527"/>
      <c r="AB112" s="527"/>
      <c r="AC112" s="527"/>
      <c r="AD112" s="527"/>
      <c r="AE112" s="527"/>
      <c r="AF112" s="527"/>
      <c r="AG112" s="527"/>
      <c r="AH112" s="527"/>
      <c r="AI112" s="527"/>
      <c r="AJ112" s="527"/>
      <c r="AK112" s="527"/>
      <c r="AL112" s="527"/>
      <c r="AM112" s="527"/>
      <c r="AN112" s="527"/>
      <c r="AO112" s="527"/>
      <c r="AP112" s="451">
        <v>1</v>
      </c>
      <c r="AQ112" s="451"/>
      <c r="AR112" s="451"/>
      <c r="AS112" s="451"/>
      <c r="AT112" s="451"/>
      <c r="AU112" s="451"/>
      <c r="AV112" s="451"/>
      <c r="AW112" s="451"/>
      <c r="AX112" s="451"/>
      <c r="AY112" s="451"/>
      <c r="AZ112" s="451"/>
      <c r="BA112" s="451"/>
      <c r="BB112" s="451"/>
      <c r="BC112" s="451"/>
      <c r="BD112" s="451"/>
      <c r="BE112" s="451"/>
      <c r="BF112" s="451">
        <v>1</v>
      </c>
      <c r="BG112" s="451"/>
      <c r="BH112" s="451"/>
      <c r="BI112" s="451"/>
      <c r="BJ112" s="451"/>
      <c r="BK112" s="451"/>
      <c r="BL112" s="451"/>
      <c r="BM112" s="451"/>
      <c r="BN112" s="451"/>
      <c r="BO112" s="451"/>
      <c r="BP112" s="451"/>
      <c r="BQ112" s="451"/>
      <c r="BR112" s="451"/>
      <c r="BS112" s="451"/>
      <c r="BT112" s="451"/>
      <c r="BU112" s="451"/>
      <c r="BV112" s="451">
        <v>6950</v>
      </c>
      <c r="BW112" s="451"/>
      <c r="BX112" s="451"/>
      <c r="BY112" s="451"/>
      <c r="BZ112" s="451"/>
      <c r="CA112" s="451"/>
      <c r="CB112" s="451"/>
      <c r="CC112" s="451"/>
      <c r="CD112" s="451"/>
      <c r="CE112" s="451"/>
      <c r="CF112" s="451"/>
      <c r="CG112" s="451"/>
      <c r="CH112" s="451"/>
      <c r="CI112" s="451"/>
      <c r="CJ112" s="451"/>
      <c r="CK112" s="451"/>
      <c r="CL112" s="521">
        <f>AP112*BF112*BV112</f>
        <v>6950</v>
      </c>
      <c r="CM112" s="521"/>
      <c r="CN112" s="521"/>
      <c r="CO112" s="521"/>
      <c r="CP112" s="521"/>
      <c r="CQ112" s="521"/>
      <c r="CR112" s="521"/>
      <c r="CS112" s="521"/>
      <c r="CT112" s="521"/>
      <c r="CU112" s="521"/>
      <c r="CV112" s="521"/>
      <c r="CW112" s="521"/>
      <c r="CX112" s="521"/>
      <c r="CY112" s="521"/>
      <c r="CZ112" s="521"/>
      <c r="DA112" s="521"/>
    </row>
    <row r="113" spans="1:105" s="23" customFormat="1" ht="15" customHeight="1">
      <c r="A113" s="452"/>
      <c r="B113" s="452"/>
      <c r="C113" s="452"/>
      <c r="D113" s="452"/>
      <c r="E113" s="452"/>
      <c r="F113" s="452"/>
      <c r="G113" s="452"/>
      <c r="H113" s="500" t="s">
        <v>344</v>
      </c>
      <c r="I113" s="501"/>
      <c r="J113" s="501"/>
      <c r="K113" s="501"/>
      <c r="L113" s="501"/>
      <c r="M113" s="501"/>
      <c r="N113" s="501"/>
      <c r="O113" s="501"/>
      <c r="P113" s="501"/>
      <c r="Q113" s="501"/>
      <c r="R113" s="501"/>
      <c r="S113" s="501"/>
      <c r="T113" s="501"/>
      <c r="U113" s="501"/>
      <c r="V113" s="501"/>
      <c r="W113" s="501"/>
      <c r="X113" s="501"/>
      <c r="Y113" s="501"/>
      <c r="Z113" s="501"/>
      <c r="AA113" s="501"/>
      <c r="AB113" s="501"/>
      <c r="AC113" s="501"/>
      <c r="AD113" s="501"/>
      <c r="AE113" s="501"/>
      <c r="AF113" s="501"/>
      <c r="AG113" s="501"/>
      <c r="AH113" s="501"/>
      <c r="AI113" s="501"/>
      <c r="AJ113" s="501"/>
      <c r="AK113" s="501"/>
      <c r="AL113" s="501"/>
      <c r="AM113" s="501"/>
      <c r="AN113" s="501"/>
      <c r="AO113" s="502"/>
      <c r="AP113" s="451" t="s">
        <v>46</v>
      </c>
      <c r="AQ113" s="451"/>
      <c r="AR113" s="451"/>
      <c r="AS113" s="451"/>
      <c r="AT113" s="451"/>
      <c r="AU113" s="451"/>
      <c r="AV113" s="451"/>
      <c r="AW113" s="451"/>
      <c r="AX113" s="451"/>
      <c r="AY113" s="451"/>
      <c r="AZ113" s="451"/>
      <c r="BA113" s="451"/>
      <c r="BB113" s="451"/>
      <c r="BC113" s="451"/>
      <c r="BD113" s="451"/>
      <c r="BE113" s="451"/>
      <c r="BF113" s="451" t="s">
        <v>46</v>
      </c>
      <c r="BG113" s="451"/>
      <c r="BH113" s="451"/>
      <c r="BI113" s="451"/>
      <c r="BJ113" s="451"/>
      <c r="BK113" s="451"/>
      <c r="BL113" s="451"/>
      <c r="BM113" s="451"/>
      <c r="BN113" s="451"/>
      <c r="BO113" s="451"/>
      <c r="BP113" s="451"/>
      <c r="BQ113" s="451"/>
      <c r="BR113" s="451"/>
      <c r="BS113" s="451"/>
      <c r="BT113" s="451"/>
      <c r="BU113" s="451"/>
      <c r="BV113" s="451" t="s">
        <v>46</v>
      </c>
      <c r="BW113" s="451"/>
      <c r="BX113" s="451"/>
      <c r="BY113" s="451"/>
      <c r="BZ113" s="451"/>
      <c r="CA113" s="451"/>
      <c r="CB113" s="451"/>
      <c r="CC113" s="451"/>
      <c r="CD113" s="451"/>
      <c r="CE113" s="451"/>
      <c r="CF113" s="451"/>
      <c r="CG113" s="451"/>
      <c r="CH113" s="451"/>
      <c r="CI113" s="451"/>
      <c r="CJ113" s="451"/>
      <c r="CK113" s="451"/>
      <c r="CL113" s="457">
        <f>CL110+CL112+CL111</f>
        <v>85550</v>
      </c>
      <c r="CM113" s="451"/>
      <c r="CN113" s="451"/>
      <c r="CO113" s="451"/>
      <c r="CP113" s="451"/>
      <c r="CQ113" s="451"/>
      <c r="CR113" s="451"/>
      <c r="CS113" s="451"/>
      <c r="CT113" s="451"/>
      <c r="CU113" s="451"/>
      <c r="CV113" s="451"/>
      <c r="CW113" s="451"/>
      <c r="CX113" s="451"/>
      <c r="CY113" s="451"/>
      <c r="CZ113" s="451"/>
      <c r="DA113" s="451"/>
    </row>
    <row r="114" ht="10.5" customHeight="1"/>
    <row r="115" spans="1:105" s="27" customFormat="1" ht="14.25">
      <c r="A115" s="459" t="s">
        <v>343</v>
      </c>
      <c r="B115" s="459"/>
      <c r="C115" s="459"/>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59"/>
      <c r="AE115" s="459"/>
      <c r="AF115" s="459"/>
      <c r="AG115" s="459"/>
      <c r="AH115" s="459"/>
      <c r="AI115" s="459"/>
      <c r="AJ115" s="459"/>
      <c r="AK115" s="459"/>
      <c r="AL115" s="459"/>
      <c r="AM115" s="459"/>
      <c r="AN115" s="459"/>
      <c r="AO115" s="459"/>
      <c r="AP115" s="459"/>
      <c r="AQ115" s="459"/>
      <c r="AR115" s="459"/>
      <c r="AS115" s="459"/>
      <c r="AT115" s="459"/>
      <c r="AU115" s="459"/>
      <c r="AV115" s="459"/>
      <c r="AW115" s="459"/>
      <c r="AX115" s="459"/>
      <c r="AY115" s="459"/>
      <c r="AZ115" s="459"/>
      <c r="BA115" s="459"/>
      <c r="BB115" s="459"/>
      <c r="BC115" s="459"/>
      <c r="BD115" s="459"/>
      <c r="BE115" s="459"/>
      <c r="BF115" s="459"/>
      <c r="BG115" s="459"/>
      <c r="BH115" s="459"/>
      <c r="BI115" s="459"/>
      <c r="BJ115" s="459"/>
      <c r="BK115" s="459"/>
      <c r="BL115" s="459"/>
      <c r="BM115" s="459"/>
      <c r="BN115" s="459"/>
      <c r="BO115" s="459"/>
      <c r="BP115" s="459"/>
      <c r="BQ115" s="459"/>
      <c r="BR115" s="459"/>
      <c r="BS115" s="459"/>
      <c r="BT115" s="459"/>
      <c r="BU115" s="459"/>
      <c r="BV115" s="459"/>
      <c r="BW115" s="459"/>
      <c r="BX115" s="459"/>
      <c r="BY115" s="459"/>
      <c r="BZ115" s="459"/>
      <c r="CA115" s="459"/>
      <c r="CB115" s="459"/>
      <c r="CC115" s="459"/>
      <c r="CD115" s="459"/>
      <c r="CE115" s="459"/>
      <c r="CF115" s="459"/>
      <c r="CG115" s="459"/>
      <c r="CH115" s="459"/>
      <c r="CI115" s="459"/>
      <c r="CJ115" s="459"/>
      <c r="CK115" s="459"/>
      <c r="CL115" s="459"/>
      <c r="CM115" s="459"/>
      <c r="CN115" s="459"/>
      <c r="CO115" s="459"/>
      <c r="CP115" s="459"/>
      <c r="CQ115" s="459"/>
      <c r="CR115" s="459"/>
      <c r="CS115" s="459"/>
      <c r="CT115" s="459"/>
      <c r="CU115" s="459"/>
      <c r="CV115" s="459"/>
      <c r="CW115" s="459"/>
      <c r="CX115" s="459"/>
      <c r="CY115" s="459"/>
      <c r="CZ115" s="459"/>
      <c r="DA115" s="459"/>
    </row>
    <row r="116" ht="10.5" customHeight="1"/>
    <row r="117" spans="1:105" s="25" customFormat="1" ht="45" customHeight="1">
      <c r="A117" s="442" t="s">
        <v>306</v>
      </c>
      <c r="B117" s="443"/>
      <c r="C117" s="443"/>
      <c r="D117" s="443"/>
      <c r="E117" s="443"/>
      <c r="F117" s="443"/>
      <c r="G117" s="444"/>
      <c r="H117" s="442" t="s">
        <v>317</v>
      </c>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443"/>
      <c r="AJ117" s="443"/>
      <c r="AK117" s="443"/>
      <c r="AL117" s="443"/>
      <c r="AM117" s="443"/>
      <c r="AN117" s="443"/>
      <c r="AO117" s="443"/>
      <c r="AP117" s="443"/>
      <c r="AQ117" s="443"/>
      <c r="AR117" s="443"/>
      <c r="AS117" s="443"/>
      <c r="AT117" s="443"/>
      <c r="AU117" s="443"/>
      <c r="AV117" s="443"/>
      <c r="AW117" s="443"/>
      <c r="AX117" s="443"/>
      <c r="AY117" s="443"/>
      <c r="AZ117" s="443"/>
      <c r="BA117" s="443"/>
      <c r="BB117" s="443"/>
      <c r="BC117" s="444"/>
      <c r="BD117" s="442" t="s">
        <v>342</v>
      </c>
      <c r="BE117" s="443"/>
      <c r="BF117" s="443"/>
      <c r="BG117" s="443"/>
      <c r="BH117" s="443"/>
      <c r="BI117" s="443"/>
      <c r="BJ117" s="443"/>
      <c r="BK117" s="443"/>
      <c r="BL117" s="443"/>
      <c r="BM117" s="443"/>
      <c r="BN117" s="443"/>
      <c r="BO117" s="443"/>
      <c r="BP117" s="443"/>
      <c r="BQ117" s="443"/>
      <c r="BR117" s="443"/>
      <c r="BS117" s="444"/>
      <c r="BT117" s="442" t="s">
        <v>341</v>
      </c>
      <c r="BU117" s="443"/>
      <c r="BV117" s="443"/>
      <c r="BW117" s="443"/>
      <c r="BX117" s="443"/>
      <c r="BY117" s="443"/>
      <c r="BZ117" s="443"/>
      <c r="CA117" s="443"/>
      <c r="CB117" s="443"/>
      <c r="CC117" s="443"/>
      <c r="CD117" s="443"/>
      <c r="CE117" s="443"/>
      <c r="CF117" s="443"/>
      <c r="CG117" s="443"/>
      <c r="CH117" s="443"/>
      <c r="CI117" s="444"/>
      <c r="CJ117" s="442" t="s">
        <v>340</v>
      </c>
      <c r="CK117" s="443"/>
      <c r="CL117" s="443"/>
      <c r="CM117" s="443"/>
      <c r="CN117" s="443"/>
      <c r="CO117" s="443"/>
      <c r="CP117" s="443"/>
      <c r="CQ117" s="443"/>
      <c r="CR117" s="443"/>
      <c r="CS117" s="443"/>
      <c r="CT117" s="443"/>
      <c r="CU117" s="443"/>
      <c r="CV117" s="443"/>
      <c r="CW117" s="443"/>
      <c r="CX117" s="443"/>
      <c r="CY117" s="443"/>
      <c r="CZ117" s="443"/>
      <c r="DA117" s="444"/>
    </row>
    <row r="118" spans="1:105" s="24" customFormat="1" ht="12.75">
      <c r="A118" s="453">
        <v>1</v>
      </c>
      <c r="B118" s="453"/>
      <c r="C118" s="453"/>
      <c r="D118" s="453"/>
      <c r="E118" s="453"/>
      <c r="F118" s="453"/>
      <c r="G118" s="453"/>
      <c r="H118" s="453">
        <v>2</v>
      </c>
      <c r="I118" s="453"/>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v>3</v>
      </c>
      <c r="BE118" s="453"/>
      <c r="BF118" s="453"/>
      <c r="BG118" s="453"/>
      <c r="BH118" s="453"/>
      <c r="BI118" s="453"/>
      <c r="BJ118" s="453"/>
      <c r="BK118" s="453"/>
      <c r="BL118" s="453"/>
      <c r="BM118" s="453"/>
      <c r="BN118" s="453"/>
      <c r="BO118" s="453"/>
      <c r="BP118" s="453"/>
      <c r="BQ118" s="453"/>
      <c r="BR118" s="453"/>
      <c r="BS118" s="453"/>
      <c r="BT118" s="453">
        <v>4</v>
      </c>
      <c r="BU118" s="453"/>
      <c r="BV118" s="453"/>
      <c r="BW118" s="453"/>
      <c r="BX118" s="453"/>
      <c r="BY118" s="453"/>
      <c r="BZ118" s="453"/>
      <c r="CA118" s="453"/>
      <c r="CB118" s="453"/>
      <c r="CC118" s="453"/>
      <c r="CD118" s="453"/>
      <c r="CE118" s="453"/>
      <c r="CF118" s="453"/>
      <c r="CG118" s="453"/>
      <c r="CH118" s="453"/>
      <c r="CI118" s="453"/>
      <c r="CJ118" s="453">
        <v>5</v>
      </c>
      <c r="CK118" s="453"/>
      <c r="CL118" s="453"/>
      <c r="CM118" s="453"/>
      <c r="CN118" s="453"/>
      <c r="CO118" s="453"/>
      <c r="CP118" s="453"/>
      <c r="CQ118" s="453"/>
      <c r="CR118" s="453"/>
      <c r="CS118" s="453"/>
      <c r="CT118" s="453"/>
      <c r="CU118" s="453"/>
      <c r="CV118" s="453"/>
      <c r="CW118" s="453"/>
      <c r="CX118" s="453"/>
      <c r="CY118" s="453"/>
      <c r="CZ118" s="453"/>
      <c r="DA118" s="453"/>
    </row>
    <row r="119" spans="1:105" s="23" customFormat="1" ht="15" customHeight="1">
      <c r="A119" s="452"/>
      <c r="B119" s="452"/>
      <c r="C119" s="452"/>
      <c r="D119" s="452"/>
      <c r="E119" s="452"/>
      <c r="F119" s="452"/>
      <c r="G119" s="452"/>
      <c r="H119" s="454"/>
      <c r="I119" s="454"/>
      <c r="J119" s="454"/>
      <c r="K119" s="454"/>
      <c r="L119" s="454"/>
      <c r="M119" s="454"/>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54"/>
      <c r="AX119" s="454"/>
      <c r="AY119" s="454"/>
      <c r="AZ119" s="454"/>
      <c r="BA119" s="454"/>
      <c r="BB119" s="454"/>
      <c r="BC119" s="454"/>
      <c r="BD119" s="451"/>
      <c r="BE119" s="451"/>
      <c r="BF119" s="451"/>
      <c r="BG119" s="451"/>
      <c r="BH119" s="451"/>
      <c r="BI119" s="451"/>
      <c r="BJ119" s="451"/>
      <c r="BK119" s="451"/>
      <c r="BL119" s="451"/>
      <c r="BM119" s="451"/>
      <c r="BN119" s="451"/>
      <c r="BO119" s="451"/>
      <c r="BP119" s="451"/>
      <c r="BQ119" s="451"/>
      <c r="BR119" s="451"/>
      <c r="BS119" s="451"/>
      <c r="BT119" s="451"/>
      <c r="BU119" s="451"/>
      <c r="BV119" s="451"/>
      <c r="BW119" s="451"/>
      <c r="BX119" s="451"/>
      <c r="BY119" s="451"/>
      <c r="BZ119" s="451"/>
      <c r="CA119" s="451"/>
      <c r="CB119" s="451"/>
      <c r="CC119" s="451"/>
      <c r="CD119" s="451"/>
      <c r="CE119" s="451"/>
      <c r="CF119" s="451"/>
      <c r="CG119" s="451"/>
      <c r="CH119" s="451"/>
      <c r="CI119" s="451"/>
      <c r="CJ119" s="451"/>
      <c r="CK119" s="451"/>
      <c r="CL119" s="451"/>
      <c r="CM119" s="451"/>
      <c r="CN119" s="451"/>
      <c r="CO119" s="451"/>
      <c r="CP119" s="451"/>
      <c r="CQ119" s="451"/>
      <c r="CR119" s="451"/>
      <c r="CS119" s="451"/>
      <c r="CT119" s="451"/>
      <c r="CU119" s="451"/>
      <c r="CV119" s="451"/>
      <c r="CW119" s="451"/>
      <c r="CX119" s="451"/>
      <c r="CY119" s="451"/>
      <c r="CZ119" s="451"/>
      <c r="DA119" s="451"/>
    </row>
    <row r="120" spans="1:105" s="23" customFormat="1" ht="15" customHeight="1">
      <c r="A120" s="452"/>
      <c r="B120" s="452"/>
      <c r="C120" s="452"/>
      <c r="D120" s="452"/>
      <c r="E120" s="452"/>
      <c r="F120" s="452"/>
      <c r="G120" s="452"/>
      <c r="H120" s="454"/>
      <c r="I120" s="454"/>
      <c r="J120" s="454"/>
      <c r="K120" s="454"/>
      <c r="L120" s="454"/>
      <c r="M120" s="454"/>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54"/>
      <c r="AX120" s="454"/>
      <c r="AY120" s="454"/>
      <c r="AZ120" s="454"/>
      <c r="BA120" s="454"/>
      <c r="BB120" s="454"/>
      <c r="BC120" s="454"/>
      <c r="BD120" s="451"/>
      <c r="BE120" s="451"/>
      <c r="BF120" s="451"/>
      <c r="BG120" s="451"/>
      <c r="BH120" s="451"/>
      <c r="BI120" s="451"/>
      <c r="BJ120" s="451"/>
      <c r="BK120" s="451"/>
      <c r="BL120" s="451"/>
      <c r="BM120" s="451"/>
      <c r="BN120" s="451"/>
      <c r="BO120" s="451"/>
      <c r="BP120" s="451"/>
      <c r="BQ120" s="451"/>
      <c r="BR120" s="451"/>
      <c r="BS120" s="451"/>
      <c r="BT120" s="451"/>
      <c r="BU120" s="451"/>
      <c r="BV120" s="451"/>
      <c r="BW120" s="451"/>
      <c r="BX120" s="451"/>
      <c r="BY120" s="451"/>
      <c r="BZ120" s="451"/>
      <c r="CA120" s="451"/>
      <c r="CB120" s="451"/>
      <c r="CC120" s="451"/>
      <c r="CD120" s="451"/>
      <c r="CE120" s="451"/>
      <c r="CF120" s="451"/>
      <c r="CG120" s="451"/>
      <c r="CH120" s="451"/>
      <c r="CI120" s="451"/>
      <c r="CJ120" s="451"/>
      <c r="CK120" s="451"/>
      <c r="CL120" s="451"/>
      <c r="CM120" s="451"/>
      <c r="CN120" s="451"/>
      <c r="CO120" s="451"/>
      <c r="CP120" s="451"/>
      <c r="CQ120" s="451"/>
      <c r="CR120" s="451"/>
      <c r="CS120" s="451"/>
      <c r="CT120" s="451"/>
      <c r="CU120" s="451"/>
      <c r="CV120" s="451"/>
      <c r="CW120" s="451"/>
      <c r="CX120" s="451"/>
      <c r="CY120" s="451"/>
      <c r="CZ120" s="451"/>
      <c r="DA120" s="451"/>
    </row>
    <row r="121" spans="1:105" s="23" customFormat="1" ht="15" customHeight="1">
      <c r="A121" s="452"/>
      <c r="B121" s="452"/>
      <c r="C121" s="452"/>
      <c r="D121" s="452"/>
      <c r="E121" s="452"/>
      <c r="F121" s="452"/>
      <c r="G121" s="452"/>
      <c r="H121" s="466" t="s">
        <v>295</v>
      </c>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6"/>
      <c r="AZ121" s="466"/>
      <c r="BA121" s="466"/>
      <c r="BB121" s="466"/>
      <c r="BC121" s="467"/>
      <c r="BD121" s="451"/>
      <c r="BE121" s="451"/>
      <c r="BF121" s="451"/>
      <c r="BG121" s="451"/>
      <c r="BH121" s="451"/>
      <c r="BI121" s="451"/>
      <c r="BJ121" s="451"/>
      <c r="BK121" s="451"/>
      <c r="BL121" s="451"/>
      <c r="BM121" s="451"/>
      <c r="BN121" s="451"/>
      <c r="BO121" s="451"/>
      <c r="BP121" s="451"/>
      <c r="BQ121" s="451"/>
      <c r="BR121" s="451"/>
      <c r="BS121" s="451"/>
      <c r="BT121" s="451"/>
      <c r="BU121" s="451"/>
      <c r="BV121" s="451"/>
      <c r="BW121" s="451"/>
      <c r="BX121" s="451"/>
      <c r="BY121" s="451"/>
      <c r="BZ121" s="451"/>
      <c r="CA121" s="451"/>
      <c r="CB121" s="451"/>
      <c r="CC121" s="451"/>
      <c r="CD121" s="451"/>
      <c r="CE121" s="451"/>
      <c r="CF121" s="451"/>
      <c r="CG121" s="451"/>
      <c r="CH121" s="451"/>
      <c r="CI121" s="451"/>
      <c r="CJ121" s="451"/>
      <c r="CK121" s="451"/>
      <c r="CL121" s="451"/>
      <c r="CM121" s="451"/>
      <c r="CN121" s="451"/>
      <c r="CO121" s="451"/>
      <c r="CP121" s="451"/>
      <c r="CQ121" s="451"/>
      <c r="CR121" s="451"/>
      <c r="CS121" s="451"/>
      <c r="CT121" s="451"/>
      <c r="CU121" s="451"/>
      <c r="CV121" s="451"/>
      <c r="CW121" s="451"/>
      <c r="CX121" s="451"/>
      <c r="CY121" s="451"/>
      <c r="CZ121" s="451"/>
      <c r="DA121" s="451"/>
    </row>
    <row r="122" ht="10.5" customHeight="1"/>
    <row r="123" spans="1:105" s="27" customFormat="1" ht="14.25">
      <c r="A123" s="459" t="s">
        <v>339</v>
      </c>
      <c r="B123" s="459"/>
      <c r="C123" s="459"/>
      <c r="D123" s="459"/>
      <c r="E123" s="459"/>
      <c r="F123" s="459"/>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c r="AJ123" s="459"/>
      <c r="AK123" s="459"/>
      <c r="AL123" s="459"/>
      <c r="AM123" s="459"/>
      <c r="AN123" s="459"/>
      <c r="AO123" s="459"/>
      <c r="AP123" s="459"/>
      <c r="AQ123" s="459"/>
      <c r="AR123" s="459"/>
      <c r="AS123" s="459"/>
      <c r="AT123" s="459"/>
      <c r="AU123" s="459"/>
      <c r="AV123" s="459"/>
      <c r="AW123" s="459"/>
      <c r="AX123" s="459"/>
      <c r="AY123" s="459"/>
      <c r="AZ123" s="459"/>
      <c r="BA123" s="459"/>
      <c r="BB123" s="459"/>
      <c r="BC123" s="459"/>
      <c r="BD123" s="459"/>
      <c r="BE123" s="459"/>
      <c r="BF123" s="459"/>
      <c r="BG123" s="459"/>
      <c r="BH123" s="459"/>
      <c r="BI123" s="459"/>
      <c r="BJ123" s="459"/>
      <c r="BK123" s="459"/>
      <c r="BL123" s="459"/>
      <c r="BM123" s="459"/>
      <c r="BN123" s="459"/>
      <c r="BO123" s="459"/>
      <c r="BP123" s="459"/>
      <c r="BQ123" s="459"/>
      <c r="BR123" s="459"/>
      <c r="BS123" s="459"/>
      <c r="BT123" s="459"/>
      <c r="BU123" s="459"/>
      <c r="BV123" s="459"/>
      <c r="BW123" s="459"/>
      <c r="BX123" s="459"/>
      <c r="BY123" s="459"/>
      <c r="BZ123" s="459"/>
      <c r="CA123" s="459"/>
      <c r="CB123" s="459"/>
      <c r="CC123" s="459"/>
      <c r="CD123" s="459"/>
      <c r="CE123" s="459"/>
      <c r="CF123" s="459"/>
      <c r="CG123" s="459"/>
      <c r="CH123" s="459"/>
      <c r="CI123" s="459"/>
      <c r="CJ123" s="459"/>
      <c r="CK123" s="459"/>
      <c r="CL123" s="459"/>
      <c r="CM123" s="459"/>
      <c r="CN123" s="459"/>
      <c r="CO123" s="459"/>
      <c r="CP123" s="459"/>
      <c r="CQ123" s="459"/>
      <c r="CR123" s="459"/>
      <c r="CS123" s="459"/>
      <c r="CT123" s="459"/>
      <c r="CU123" s="459"/>
      <c r="CV123" s="459"/>
      <c r="CW123" s="459"/>
      <c r="CX123" s="459"/>
      <c r="CY123" s="459"/>
      <c r="CZ123" s="459"/>
      <c r="DA123" s="459"/>
    </row>
    <row r="124" ht="10.5" customHeight="1"/>
    <row r="125" spans="1:105" s="25" customFormat="1" ht="45" customHeight="1">
      <c r="A125" s="462" t="s">
        <v>306</v>
      </c>
      <c r="B125" s="463"/>
      <c r="C125" s="463"/>
      <c r="D125" s="463"/>
      <c r="E125" s="463"/>
      <c r="F125" s="463"/>
      <c r="G125" s="464"/>
      <c r="H125" s="462" t="s">
        <v>0</v>
      </c>
      <c r="I125" s="463"/>
      <c r="J125" s="463"/>
      <c r="K125" s="463"/>
      <c r="L125" s="463"/>
      <c r="M125" s="463"/>
      <c r="N125" s="463"/>
      <c r="O125" s="463"/>
      <c r="P125" s="463"/>
      <c r="Q125" s="463"/>
      <c r="R125" s="463"/>
      <c r="S125" s="463"/>
      <c r="T125" s="463"/>
      <c r="U125" s="463"/>
      <c r="V125" s="463"/>
      <c r="W125" s="463"/>
      <c r="X125" s="463"/>
      <c r="Y125" s="463"/>
      <c r="Z125" s="463"/>
      <c r="AA125" s="463"/>
      <c r="AB125" s="463"/>
      <c r="AC125" s="463"/>
      <c r="AD125" s="463"/>
      <c r="AE125" s="463"/>
      <c r="AF125" s="463"/>
      <c r="AG125" s="463"/>
      <c r="AH125" s="463"/>
      <c r="AI125" s="463"/>
      <c r="AJ125" s="463"/>
      <c r="AK125" s="463"/>
      <c r="AL125" s="463"/>
      <c r="AM125" s="463"/>
      <c r="AN125" s="463"/>
      <c r="AO125" s="464"/>
      <c r="AP125" s="462" t="s">
        <v>338</v>
      </c>
      <c r="AQ125" s="463"/>
      <c r="AR125" s="463"/>
      <c r="AS125" s="463"/>
      <c r="AT125" s="463"/>
      <c r="AU125" s="463"/>
      <c r="AV125" s="463"/>
      <c r="AW125" s="463"/>
      <c r="AX125" s="463"/>
      <c r="AY125" s="463"/>
      <c r="AZ125" s="463"/>
      <c r="BA125" s="463"/>
      <c r="BB125" s="463"/>
      <c r="BC125" s="463"/>
      <c r="BD125" s="463"/>
      <c r="BE125" s="464"/>
      <c r="BF125" s="462" t="s">
        <v>337</v>
      </c>
      <c r="BG125" s="463"/>
      <c r="BH125" s="463"/>
      <c r="BI125" s="463"/>
      <c r="BJ125" s="463"/>
      <c r="BK125" s="463"/>
      <c r="BL125" s="463"/>
      <c r="BM125" s="463"/>
      <c r="BN125" s="463"/>
      <c r="BO125" s="463"/>
      <c r="BP125" s="463"/>
      <c r="BQ125" s="463"/>
      <c r="BR125" s="463"/>
      <c r="BS125" s="463"/>
      <c r="BT125" s="463"/>
      <c r="BU125" s="464"/>
      <c r="BV125" s="462" t="s">
        <v>336</v>
      </c>
      <c r="BW125" s="463"/>
      <c r="BX125" s="463"/>
      <c r="BY125" s="463"/>
      <c r="BZ125" s="463"/>
      <c r="CA125" s="463"/>
      <c r="CB125" s="463"/>
      <c r="CC125" s="463"/>
      <c r="CD125" s="463"/>
      <c r="CE125" s="463"/>
      <c r="CF125" s="463"/>
      <c r="CG125" s="463"/>
      <c r="CH125" s="463"/>
      <c r="CI125" s="463"/>
      <c r="CJ125" s="463"/>
      <c r="CK125" s="464"/>
      <c r="CL125" s="462" t="s">
        <v>335</v>
      </c>
      <c r="CM125" s="463"/>
      <c r="CN125" s="463"/>
      <c r="CO125" s="463"/>
      <c r="CP125" s="463"/>
      <c r="CQ125" s="463"/>
      <c r="CR125" s="463"/>
      <c r="CS125" s="463"/>
      <c r="CT125" s="463"/>
      <c r="CU125" s="463"/>
      <c r="CV125" s="463"/>
      <c r="CW125" s="463"/>
      <c r="CX125" s="463"/>
      <c r="CY125" s="463"/>
      <c r="CZ125" s="463"/>
      <c r="DA125" s="464"/>
    </row>
    <row r="126" spans="1:105" s="24" customFormat="1" ht="12.75">
      <c r="A126" s="453">
        <v>1</v>
      </c>
      <c r="B126" s="453"/>
      <c r="C126" s="453"/>
      <c r="D126" s="453"/>
      <c r="E126" s="453"/>
      <c r="F126" s="453"/>
      <c r="G126" s="453"/>
      <c r="H126" s="453">
        <v>2</v>
      </c>
      <c r="I126" s="453"/>
      <c r="J126" s="453"/>
      <c r="K126" s="453"/>
      <c r="L126" s="453"/>
      <c r="M126" s="453"/>
      <c r="N126" s="453"/>
      <c r="O126" s="453"/>
      <c r="P126" s="453"/>
      <c r="Q126" s="453"/>
      <c r="R126" s="453"/>
      <c r="S126" s="453"/>
      <c r="T126" s="453"/>
      <c r="U126" s="453"/>
      <c r="V126" s="453"/>
      <c r="W126" s="453"/>
      <c r="X126" s="453"/>
      <c r="Y126" s="453"/>
      <c r="Z126" s="453"/>
      <c r="AA126" s="453"/>
      <c r="AB126" s="453"/>
      <c r="AC126" s="453"/>
      <c r="AD126" s="453"/>
      <c r="AE126" s="453"/>
      <c r="AF126" s="453"/>
      <c r="AG126" s="453"/>
      <c r="AH126" s="453"/>
      <c r="AI126" s="453"/>
      <c r="AJ126" s="453"/>
      <c r="AK126" s="453"/>
      <c r="AL126" s="453"/>
      <c r="AM126" s="453"/>
      <c r="AN126" s="453"/>
      <c r="AO126" s="453"/>
      <c r="AP126" s="453">
        <v>4</v>
      </c>
      <c r="AQ126" s="453"/>
      <c r="AR126" s="453"/>
      <c r="AS126" s="453"/>
      <c r="AT126" s="453"/>
      <c r="AU126" s="453"/>
      <c r="AV126" s="453"/>
      <c r="AW126" s="453"/>
      <c r="AX126" s="453"/>
      <c r="AY126" s="453"/>
      <c r="AZ126" s="453"/>
      <c r="BA126" s="453"/>
      <c r="BB126" s="453"/>
      <c r="BC126" s="453"/>
      <c r="BD126" s="453"/>
      <c r="BE126" s="453"/>
      <c r="BF126" s="453">
        <v>5</v>
      </c>
      <c r="BG126" s="453"/>
      <c r="BH126" s="453"/>
      <c r="BI126" s="453"/>
      <c r="BJ126" s="453"/>
      <c r="BK126" s="453"/>
      <c r="BL126" s="453"/>
      <c r="BM126" s="453"/>
      <c r="BN126" s="453"/>
      <c r="BO126" s="453"/>
      <c r="BP126" s="453"/>
      <c r="BQ126" s="453"/>
      <c r="BR126" s="453"/>
      <c r="BS126" s="453"/>
      <c r="BT126" s="453"/>
      <c r="BU126" s="453"/>
      <c r="BV126" s="453">
        <v>6</v>
      </c>
      <c r="BW126" s="453"/>
      <c r="BX126" s="453"/>
      <c r="BY126" s="453"/>
      <c r="BZ126" s="453"/>
      <c r="CA126" s="453"/>
      <c r="CB126" s="453"/>
      <c r="CC126" s="453"/>
      <c r="CD126" s="453"/>
      <c r="CE126" s="453"/>
      <c r="CF126" s="453"/>
      <c r="CG126" s="453"/>
      <c r="CH126" s="453"/>
      <c r="CI126" s="453"/>
      <c r="CJ126" s="453"/>
      <c r="CK126" s="453"/>
      <c r="CL126" s="453">
        <v>6</v>
      </c>
      <c r="CM126" s="453"/>
      <c r="CN126" s="453"/>
      <c r="CO126" s="453"/>
      <c r="CP126" s="453"/>
      <c r="CQ126" s="453"/>
      <c r="CR126" s="453"/>
      <c r="CS126" s="453"/>
      <c r="CT126" s="453"/>
      <c r="CU126" s="453"/>
      <c r="CV126" s="453"/>
      <c r="CW126" s="453"/>
      <c r="CX126" s="453"/>
      <c r="CY126" s="453"/>
      <c r="CZ126" s="453"/>
      <c r="DA126" s="453"/>
    </row>
    <row r="127" spans="1:105" s="23" customFormat="1" ht="15" customHeight="1">
      <c r="A127" s="452" t="s">
        <v>10</v>
      </c>
      <c r="B127" s="452"/>
      <c r="C127" s="452"/>
      <c r="D127" s="452"/>
      <c r="E127" s="452"/>
      <c r="F127" s="452"/>
      <c r="G127" s="452"/>
      <c r="H127" s="454" t="s">
        <v>334</v>
      </c>
      <c r="I127" s="454"/>
      <c r="J127" s="454"/>
      <c r="K127" s="454"/>
      <c r="L127" s="454"/>
      <c r="M127" s="454"/>
      <c r="N127" s="454"/>
      <c r="O127" s="454"/>
      <c r="P127" s="454"/>
      <c r="Q127" s="454"/>
      <c r="R127" s="454"/>
      <c r="S127" s="454"/>
      <c r="T127" s="454"/>
      <c r="U127" s="454"/>
      <c r="V127" s="454"/>
      <c r="W127" s="454"/>
      <c r="X127" s="454"/>
      <c r="Y127" s="454"/>
      <c r="Z127" s="454"/>
      <c r="AA127" s="454"/>
      <c r="AB127" s="454"/>
      <c r="AC127" s="454"/>
      <c r="AD127" s="454"/>
      <c r="AE127" s="454"/>
      <c r="AF127" s="454"/>
      <c r="AG127" s="454"/>
      <c r="AH127" s="454"/>
      <c r="AI127" s="454"/>
      <c r="AJ127" s="454"/>
      <c r="AK127" s="454"/>
      <c r="AL127" s="454"/>
      <c r="AM127" s="454"/>
      <c r="AN127" s="454"/>
      <c r="AO127" s="454"/>
      <c r="AP127" s="503">
        <v>754.14</v>
      </c>
      <c r="AQ127" s="503"/>
      <c r="AR127" s="503"/>
      <c r="AS127" s="503"/>
      <c r="AT127" s="503"/>
      <c r="AU127" s="503"/>
      <c r="AV127" s="503"/>
      <c r="AW127" s="503"/>
      <c r="AX127" s="503"/>
      <c r="AY127" s="503"/>
      <c r="AZ127" s="503"/>
      <c r="BA127" s="503"/>
      <c r="BB127" s="503"/>
      <c r="BC127" s="503"/>
      <c r="BD127" s="503"/>
      <c r="BE127" s="503"/>
      <c r="BF127" s="519">
        <v>8076.4</v>
      </c>
      <c r="BG127" s="519"/>
      <c r="BH127" s="519"/>
      <c r="BI127" s="519"/>
      <c r="BJ127" s="519"/>
      <c r="BK127" s="519"/>
      <c r="BL127" s="519"/>
      <c r="BM127" s="519"/>
      <c r="BN127" s="519"/>
      <c r="BO127" s="519"/>
      <c r="BP127" s="519"/>
      <c r="BQ127" s="519"/>
      <c r="BR127" s="519"/>
      <c r="BS127" s="519"/>
      <c r="BT127" s="519"/>
      <c r="BU127" s="519"/>
      <c r="BV127" s="451"/>
      <c r="BW127" s="451"/>
      <c r="BX127" s="451"/>
      <c r="BY127" s="451"/>
      <c r="BZ127" s="451"/>
      <c r="CA127" s="451"/>
      <c r="CB127" s="451"/>
      <c r="CC127" s="451"/>
      <c r="CD127" s="451"/>
      <c r="CE127" s="451"/>
      <c r="CF127" s="451"/>
      <c r="CG127" s="451"/>
      <c r="CH127" s="451"/>
      <c r="CI127" s="451"/>
      <c r="CJ127" s="451"/>
      <c r="CK127" s="451"/>
      <c r="CL127" s="520">
        <f>AP127*BF127</f>
        <v>6090736.295999999</v>
      </c>
      <c r="CM127" s="520"/>
      <c r="CN127" s="520"/>
      <c r="CO127" s="520"/>
      <c r="CP127" s="520"/>
      <c r="CQ127" s="520"/>
      <c r="CR127" s="520"/>
      <c r="CS127" s="520"/>
      <c r="CT127" s="520"/>
      <c r="CU127" s="520"/>
      <c r="CV127" s="520"/>
      <c r="CW127" s="520"/>
      <c r="CX127" s="520"/>
      <c r="CY127" s="520"/>
      <c r="CZ127" s="520"/>
      <c r="DA127" s="520"/>
    </row>
    <row r="128" spans="1:105" s="23" customFormat="1" ht="15" customHeight="1">
      <c r="A128" s="452" t="s">
        <v>11</v>
      </c>
      <c r="B128" s="452"/>
      <c r="C128" s="452"/>
      <c r="D128" s="452"/>
      <c r="E128" s="452"/>
      <c r="F128" s="452"/>
      <c r="G128" s="452"/>
      <c r="H128" s="454" t="s">
        <v>333</v>
      </c>
      <c r="I128" s="454"/>
      <c r="J128" s="454"/>
      <c r="K128" s="454"/>
      <c r="L128" s="454"/>
      <c r="M128" s="454"/>
      <c r="N128" s="454"/>
      <c r="O128" s="454"/>
      <c r="P128" s="454"/>
      <c r="Q128" s="454"/>
      <c r="R128" s="454"/>
      <c r="S128" s="454"/>
      <c r="T128" s="454"/>
      <c r="U128" s="454"/>
      <c r="V128" s="454"/>
      <c r="W128" s="454"/>
      <c r="X128" s="454"/>
      <c r="Y128" s="454"/>
      <c r="Z128" s="454"/>
      <c r="AA128" s="454"/>
      <c r="AB128" s="454"/>
      <c r="AC128" s="454"/>
      <c r="AD128" s="454"/>
      <c r="AE128" s="454"/>
      <c r="AF128" s="454"/>
      <c r="AG128" s="454"/>
      <c r="AH128" s="454"/>
      <c r="AI128" s="454"/>
      <c r="AJ128" s="454"/>
      <c r="AK128" s="454"/>
      <c r="AL128" s="454"/>
      <c r="AM128" s="454"/>
      <c r="AN128" s="454"/>
      <c r="AO128" s="454"/>
      <c r="AP128" s="457">
        <v>102850</v>
      </c>
      <c r="AQ128" s="457"/>
      <c r="AR128" s="457"/>
      <c r="AS128" s="457"/>
      <c r="AT128" s="457"/>
      <c r="AU128" s="457"/>
      <c r="AV128" s="457"/>
      <c r="AW128" s="457"/>
      <c r="AX128" s="457"/>
      <c r="AY128" s="457"/>
      <c r="AZ128" s="457"/>
      <c r="BA128" s="457"/>
      <c r="BB128" s="457"/>
      <c r="BC128" s="457"/>
      <c r="BD128" s="457"/>
      <c r="BE128" s="457"/>
      <c r="BF128" s="521">
        <v>6</v>
      </c>
      <c r="BG128" s="521"/>
      <c r="BH128" s="521"/>
      <c r="BI128" s="521"/>
      <c r="BJ128" s="521"/>
      <c r="BK128" s="521"/>
      <c r="BL128" s="521"/>
      <c r="BM128" s="521"/>
      <c r="BN128" s="521"/>
      <c r="BO128" s="521"/>
      <c r="BP128" s="521"/>
      <c r="BQ128" s="521"/>
      <c r="BR128" s="521"/>
      <c r="BS128" s="521"/>
      <c r="BT128" s="521"/>
      <c r="BU128" s="521"/>
      <c r="BV128" s="451"/>
      <c r="BW128" s="451"/>
      <c r="BX128" s="451"/>
      <c r="BY128" s="451"/>
      <c r="BZ128" s="451"/>
      <c r="CA128" s="451"/>
      <c r="CB128" s="451"/>
      <c r="CC128" s="451"/>
      <c r="CD128" s="451"/>
      <c r="CE128" s="451"/>
      <c r="CF128" s="451"/>
      <c r="CG128" s="451"/>
      <c r="CH128" s="451"/>
      <c r="CI128" s="451"/>
      <c r="CJ128" s="451"/>
      <c r="CK128" s="451"/>
      <c r="CL128" s="520">
        <f>AP128*BF128</f>
        <v>617100</v>
      </c>
      <c r="CM128" s="520"/>
      <c r="CN128" s="520"/>
      <c r="CO128" s="520"/>
      <c r="CP128" s="520"/>
      <c r="CQ128" s="520"/>
      <c r="CR128" s="520"/>
      <c r="CS128" s="520"/>
      <c r="CT128" s="520"/>
      <c r="CU128" s="520"/>
      <c r="CV128" s="520"/>
      <c r="CW128" s="520"/>
      <c r="CX128" s="520"/>
      <c r="CY128" s="520"/>
      <c r="CZ128" s="520"/>
      <c r="DA128" s="520"/>
    </row>
    <row r="129" spans="1:105" s="23" customFormat="1" ht="15" customHeight="1">
      <c r="A129" s="452" t="s">
        <v>12</v>
      </c>
      <c r="B129" s="452"/>
      <c r="C129" s="452"/>
      <c r="D129" s="452"/>
      <c r="E129" s="452"/>
      <c r="F129" s="452"/>
      <c r="G129" s="452"/>
      <c r="H129" s="454" t="s">
        <v>332</v>
      </c>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1">
        <v>1183.8</v>
      </c>
      <c r="AQ129" s="451"/>
      <c r="AR129" s="451"/>
      <c r="AS129" s="451"/>
      <c r="AT129" s="451"/>
      <c r="AU129" s="451"/>
      <c r="AV129" s="451"/>
      <c r="AW129" s="451"/>
      <c r="AX129" s="451"/>
      <c r="AY129" s="451"/>
      <c r="AZ129" s="451"/>
      <c r="BA129" s="451"/>
      <c r="BB129" s="451"/>
      <c r="BC129" s="451"/>
      <c r="BD129" s="451"/>
      <c r="BE129" s="451"/>
      <c r="BF129" s="519">
        <v>113.62</v>
      </c>
      <c r="BG129" s="519"/>
      <c r="BH129" s="519"/>
      <c r="BI129" s="519"/>
      <c r="BJ129" s="519"/>
      <c r="BK129" s="519"/>
      <c r="BL129" s="519"/>
      <c r="BM129" s="519"/>
      <c r="BN129" s="519"/>
      <c r="BO129" s="519"/>
      <c r="BP129" s="519"/>
      <c r="BQ129" s="519"/>
      <c r="BR129" s="519"/>
      <c r="BS129" s="519"/>
      <c r="BT129" s="519"/>
      <c r="BU129" s="519"/>
      <c r="BV129" s="451"/>
      <c r="BW129" s="451"/>
      <c r="BX129" s="451"/>
      <c r="BY129" s="451"/>
      <c r="BZ129" s="451"/>
      <c r="CA129" s="451"/>
      <c r="CB129" s="451"/>
      <c r="CC129" s="451"/>
      <c r="CD129" s="451"/>
      <c r="CE129" s="451"/>
      <c r="CF129" s="451"/>
      <c r="CG129" s="451"/>
      <c r="CH129" s="451"/>
      <c r="CI129" s="451"/>
      <c r="CJ129" s="451"/>
      <c r="CK129" s="451"/>
      <c r="CL129" s="520">
        <f>AP129*BF129</f>
        <v>134503.356</v>
      </c>
      <c r="CM129" s="520"/>
      <c r="CN129" s="520"/>
      <c r="CO129" s="520"/>
      <c r="CP129" s="520"/>
      <c r="CQ129" s="520"/>
      <c r="CR129" s="520"/>
      <c r="CS129" s="520"/>
      <c r="CT129" s="520"/>
      <c r="CU129" s="520"/>
      <c r="CV129" s="520"/>
      <c r="CW129" s="520"/>
      <c r="CX129" s="520"/>
      <c r="CY129" s="520"/>
      <c r="CZ129" s="520"/>
      <c r="DA129" s="520"/>
    </row>
    <row r="130" spans="1:105" s="23" customFormat="1" ht="15" customHeight="1">
      <c r="A130" s="452" t="s">
        <v>13</v>
      </c>
      <c r="B130" s="452"/>
      <c r="C130" s="452"/>
      <c r="D130" s="452"/>
      <c r="E130" s="452"/>
      <c r="F130" s="452"/>
      <c r="G130" s="452"/>
      <c r="H130" s="454" t="s">
        <v>331</v>
      </c>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1">
        <v>248.08</v>
      </c>
      <c r="AQ130" s="451"/>
      <c r="AR130" s="451"/>
      <c r="AS130" s="451"/>
      <c r="AT130" s="451"/>
      <c r="AU130" s="451"/>
      <c r="AV130" s="451"/>
      <c r="AW130" s="451"/>
      <c r="AX130" s="451"/>
      <c r="AY130" s="451"/>
      <c r="AZ130" s="451"/>
      <c r="BA130" s="451"/>
      <c r="BB130" s="451"/>
      <c r="BC130" s="451"/>
      <c r="BD130" s="451"/>
      <c r="BE130" s="451"/>
      <c r="BF130" s="521">
        <v>75.23</v>
      </c>
      <c r="BG130" s="521"/>
      <c r="BH130" s="521"/>
      <c r="BI130" s="521"/>
      <c r="BJ130" s="521"/>
      <c r="BK130" s="521"/>
      <c r="BL130" s="521"/>
      <c r="BM130" s="521"/>
      <c r="BN130" s="521"/>
      <c r="BO130" s="521"/>
      <c r="BP130" s="521"/>
      <c r="BQ130" s="521"/>
      <c r="BR130" s="521"/>
      <c r="BS130" s="521"/>
      <c r="BT130" s="521"/>
      <c r="BU130" s="521"/>
      <c r="BV130" s="451"/>
      <c r="BW130" s="451"/>
      <c r="BX130" s="451"/>
      <c r="BY130" s="451"/>
      <c r="BZ130" s="451"/>
      <c r="CA130" s="451"/>
      <c r="CB130" s="451"/>
      <c r="CC130" s="451"/>
      <c r="CD130" s="451"/>
      <c r="CE130" s="451"/>
      <c r="CF130" s="451"/>
      <c r="CG130" s="451"/>
      <c r="CH130" s="451"/>
      <c r="CI130" s="451"/>
      <c r="CJ130" s="451"/>
      <c r="CK130" s="451"/>
      <c r="CL130" s="520">
        <f>AP130*BF130-3</f>
        <v>18660.0584</v>
      </c>
      <c r="CM130" s="520"/>
      <c r="CN130" s="520"/>
      <c r="CO130" s="520"/>
      <c r="CP130" s="520"/>
      <c r="CQ130" s="520"/>
      <c r="CR130" s="520"/>
      <c r="CS130" s="520"/>
      <c r="CT130" s="520"/>
      <c r="CU130" s="520"/>
      <c r="CV130" s="520"/>
      <c r="CW130" s="520"/>
      <c r="CX130" s="520"/>
      <c r="CY130" s="520"/>
      <c r="CZ130" s="520"/>
      <c r="DA130" s="520"/>
    </row>
    <row r="131" spans="1:105" s="23" customFormat="1" ht="15" customHeight="1">
      <c r="A131" s="452"/>
      <c r="B131" s="452"/>
      <c r="C131" s="452"/>
      <c r="D131" s="452"/>
      <c r="E131" s="452"/>
      <c r="F131" s="452"/>
      <c r="G131" s="452"/>
      <c r="H131" s="465" t="s">
        <v>295</v>
      </c>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7"/>
      <c r="AP131" s="451" t="s">
        <v>46</v>
      </c>
      <c r="AQ131" s="451"/>
      <c r="AR131" s="451"/>
      <c r="AS131" s="451"/>
      <c r="AT131" s="451"/>
      <c r="AU131" s="451"/>
      <c r="AV131" s="451"/>
      <c r="AW131" s="451"/>
      <c r="AX131" s="451"/>
      <c r="AY131" s="451"/>
      <c r="AZ131" s="451"/>
      <c r="BA131" s="451"/>
      <c r="BB131" s="451"/>
      <c r="BC131" s="451"/>
      <c r="BD131" s="451"/>
      <c r="BE131" s="451"/>
      <c r="BF131" s="451" t="s">
        <v>46</v>
      </c>
      <c r="BG131" s="451"/>
      <c r="BH131" s="451"/>
      <c r="BI131" s="451"/>
      <c r="BJ131" s="451"/>
      <c r="BK131" s="451"/>
      <c r="BL131" s="451"/>
      <c r="BM131" s="451"/>
      <c r="BN131" s="451"/>
      <c r="BO131" s="451"/>
      <c r="BP131" s="451"/>
      <c r="BQ131" s="451"/>
      <c r="BR131" s="451"/>
      <c r="BS131" s="451"/>
      <c r="BT131" s="451"/>
      <c r="BU131" s="451"/>
      <c r="BV131" s="451" t="s">
        <v>46</v>
      </c>
      <c r="BW131" s="451"/>
      <c r="BX131" s="451"/>
      <c r="BY131" s="451"/>
      <c r="BZ131" s="451"/>
      <c r="CA131" s="451"/>
      <c r="CB131" s="451"/>
      <c r="CC131" s="451"/>
      <c r="CD131" s="451"/>
      <c r="CE131" s="451"/>
      <c r="CF131" s="451"/>
      <c r="CG131" s="451"/>
      <c r="CH131" s="451"/>
      <c r="CI131" s="451"/>
      <c r="CJ131" s="451"/>
      <c r="CK131" s="451"/>
      <c r="CL131" s="520">
        <f>CL127+CL128+CL129+CL130</f>
        <v>6860999.710399999</v>
      </c>
      <c r="CM131" s="520"/>
      <c r="CN131" s="520"/>
      <c r="CO131" s="520"/>
      <c r="CP131" s="520"/>
      <c r="CQ131" s="520"/>
      <c r="CR131" s="520"/>
      <c r="CS131" s="520"/>
      <c r="CT131" s="520"/>
      <c r="CU131" s="520"/>
      <c r="CV131" s="520"/>
      <c r="CW131" s="520"/>
      <c r="CX131" s="520"/>
      <c r="CY131" s="520"/>
      <c r="CZ131" s="520"/>
      <c r="DA131" s="520"/>
    </row>
    <row r="133" spans="1:105" s="27" customFormat="1" ht="14.25">
      <c r="A133" s="459" t="s">
        <v>330</v>
      </c>
      <c r="B133" s="459"/>
      <c r="C133" s="459"/>
      <c r="D133" s="459"/>
      <c r="E133" s="459"/>
      <c r="F133" s="459"/>
      <c r="G133" s="459"/>
      <c r="H133" s="459"/>
      <c r="I133" s="459"/>
      <c r="J133" s="459"/>
      <c r="K133" s="459"/>
      <c r="L133" s="459"/>
      <c r="M133" s="459"/>
      <c r="N133" s="459"/>
      <c r="O133" s="459"/>
      <c r="P133" s="459"/>
      <c r="Q133" s="459"/>
      <c r="R133" s="459"/>
      <c r="S133" s="459"/>
      <c r="T133" s="459"/>
      <c r="U133" s="459"/>
      <c r="V133" s="459"/>
      <c r="W133" s="459"/>
      <c r="X133" s="459"/>
      <c r="Y133" s="459"/>
      <c r="Z133" s="459"/>
      <c r="AA133" s="459"/>
      <c r="AB133" s="459"/>
      <c r="AC133" s="459"/>
      <c r="AD133" s="459"/>
      <c r="AE133" s="459"/>
      <c r="AF133" s="459"/>
      <c r="AG133" s="459"/>
      <c r="AH133" s="459"/>
      <c r="AI133" s="459"/>
      <c r="AJ133" s="459"/>
      <c r="AK133" s="459"/>
      <c r="AL133" s="459"/>
      <c r="AM133" s="459"/>
      <c r="AN133" s="459"/>
      <c r="AO133" s="459"/>
      <c r="AP133" s="459"/>
      <c r="AQ133" s="459"/>
      <c r="AR133" s="459"/>
      <c r="AS133" s="459"/>
      <c r="AT133" s="459"/>
      <c r="AU133" s="459"/>
      <c r="AV133" s="459"/>
      <c r="AW133" s="459"/>
      <c r="AX133" s="459"/>
      <c r="AY133" s="459"/>
      <c r="AZ133" s="459"/>
      <c r="BA133" s="459"/>
      <c r="BB133" s="459"/>
      <c r="BC133" s="459"/>
      <c r="BD133" s="459"/>
      <c r="BE133" s="459"/>
      <c r="BF133" s="459"/>
      <c r="BG133" s="459"/>
      <c r="BH133" s="459"/>
      <c r="BI133" s="459"/>
      <c r="BJ133" s="459"/>
      <c r="BK133" s="459"/>
      <c r="BL133" s="459"/>
      <c r="BM133" s="459"/>
      <c r="BN133" s="459"/>
      <c r="BO133" s="459"/>
      <c r="BP133" s="459"/>
      <c r="BQ133" s="459"/>
      <c r="BR133" s="459"/>
      <c r="BS133" s="459"/>
      <c r="BT133" s="459"/>
      <c r="BU133" s="459"/>
      <c r="BV133" s="459"/>
      <c r="BW133" s="459"/>
      <c r="BX133" s="459"/>
      <c r="BY133" s="459"/>
      <c r="BZ133" s="459"/>
      <c r="CA133" s="459"/>
      <c r="CB133" s="459"/>
      <c r="CC133" s="459"/>
      <c r="CD133" s="459"/>
      <c r="CE133" s="459"/>
      <c r="CF133" s="459"/>
      <c r="CG133" s="459"/>
      <c r="CH133" s="459"/>
      <c r="CI133" s="459"/>
      <c r="CJ133" s="459"/>
      <c r="CK133" s="459"/>
      <c r="CL133" s="459"/>
      <c r="CM133" s="459"/>
      <c r="CN133" s="459"/>
      <c r="CO133" s="459"/>
      <c r="CP133" s="459"/>
      <c r="CQ133" s="459"/>
      <c r="CR133" s="459"/>
      <c r="CS133" s="459"/>
      <c r="CT133" s="459"/>
      <c r="CU133" s="459"/>
      <c r="CV133" s="459"/>
      <c r="CW133" s="459"/>
      <c r="CX133" s="459"/>
      <c r="CY133" s="459"/>
      <c r="CZ133" s="459"/>
      <c r="DA133" s="459"/>
    </row>
    <row r="134" ht="10.5" customHeight="1"/>
    <row r="135" spans="1:105" s="25" customFormat="1" ht="45" customHeight="1">
      <c r="A135" s="442" t="s">
        <v>306</v>
      </c>
      <c r="B135" s="443"/>
      <c r="C135" s="443"/>
      <c r="D135" s="443"/>
      <c r="E135" s="443"/>
      <c r="F135" s="443"/>
      <c r="G135" s="444"/>
      <c r="H135" s="442" t="s">
        <v>0</v>
      </c>
      <c r="I135" s="443"/>
      <c r="J135" s="443"/>
      <c r="K135" s="443"/>
      <c r="L135" s="443"/>
      <c r="M135" s="443"/>
      <c r="N135" s="443"/>
      <c r="O135" s="443"/>
      <c r="P135" s="443"/>
      <c r="Q135" s="443"/>
      <c r="R135" s="443"/>
      <c r="S135" s="443"/>
      <c r="T135" s="443"/>
      <c r="U135" s="443"/>
      <c r="V135" s="443"/>
      <c r="W135" s="443"/>
      <c r="X135" s="443"/>
      <c r="Y135" s="443"/>
      <c r="Z135" s="443"/>
      <c r="AA135" s="443"/>
      <c r="AB135" s="443"/>
      <c r="AC135" s="443"/>
      <c r="AD135" s="443"/>
      <c r="AE135" s="443"/>
      <c r="AF135" s="443"/>
      <c r="AG135" s="443"/>
      <c r="AH135" s="443"/>
      <c r="AI135" s="443"/>
      <c r="AJ135" s="443"/>
      <c r="AK135" s="443"/>
      <c r="AL135" s="443"/>
      <c r="AM135" s="443"/>
      <c r="AN135" s="443"/>
      <c r="AO135" s="443"/>
      <c r="AP135" s="443"/>
      <c r="AQ135" s="443"/>
      <c r="AR135" s="443"/>
      <c r="AS135" s="443"/>
      <c r="AT135" s="443"/>
      <c r="AU135" s="443"/>
      <c r="AV135" s="443"/>
      <c r="AW135" s="443"/>
      <c r="AX135" s="443"/>
      <c r="AY135" s="443"/>
      <c r="AZ135" s="443"/>
      <c r="BA135" s="443"/>
      <c r="BB135" s="443"/>
      <c r="BC135" s="444"/>
      <c r="BD135" s="442" t="s">
        <v>316</v>
      </c>
      <c r="BE135" s="443"/>
      <c r="BF135" s="443"/>
      <c r="BG135" s="443"/>
      <c r="BH135" s="443"/>
      <c r="BI135" s="443"/>
      <c r="BJ135" s="443"/>
      <c r="BK135" s="443"/>
      <c r="BL135" s="443"/>
      <c r="BM135" s="443"/>
      <c r="BN135" s="443"/>
      <c r="BO135" s="443"/>
      <c r="BP135" s="443"/>
      <c r="BQ135" s="443"/>
      <c r="BR135" s="443"/>
      <c r="BS135" s="444"/>
      <c r="BT135" s="442" t="s">
        <v>329</v>
      </c>
      <c r="BU135" s="443"/>
      <c r="BV135" s="443"/>
      <c r="BW135" s="443"/>
      <c r="BX135" s="443"/>
      <c r="BY135" s="443"/>
      <c r="BZ135" s="443"/>
      <c r="CA135" s="443"/>
      <c r="CB135" s="443"/>
      <c r="CC135" s="443"/>
      <c r="CD135" s="443"/>
      <c r="CE135" s="443"/>
      <c r="CF135" s="443"/>
      <c r="CG135" s="443"/>
      <c r="CH135" s="443"/>
      <c r="CI135" s="444"/>
      <c r="CJ135" s="442" t="s">
        <v>328</v>
      </c>
      <c r="CK135" s="443"/>
      <c r="CL135" s="443"/>
      <c r="CM135" s="443"/>
      <c r="CN135" s="443"/>
      <c r="CO135" s="443"/>
      <c r="CP135" s="443"/>
      <c r="CQ135" s="443"/>
      <c r="CR135" s="443"/>
      <c r="CS135" s="443"/>
      <c r="CT135" s="443"/>
      <c r="CU135" s="443"/>
      <c r="CV135" s="443"/>
      <c r="CW135" s="443"/>
      <c r="CX135" s="443"/>
      <c r="CY135" s="443"/>
      <c r="CZ135" s="443"/>
      <c r="DA135" s="444"/>
    </row>
    <row r="136" spans="1:105" s="24" customFormat="1" ht="12.75">
      <c r="A136" s="453">
        <v>1</v>
      </c>
      <c r="B136" s="453"/>
      <c r="C136" s="453"/>
      <c r="D136" s="453"/>
      <c r="E136" s="453"/>
      <c r="F136" s="453"/>
      <c r="G136" s="453"/>
      <c r="H136" s="453">
        <v>2</v>
      </c>
      <c r="I136" s="453"/>
      <c r="J136" s="453"/>
      <c r="K136" s="453"/>
      <c r="L136" s="453"/>
      <c r="M136" s="453"/>
      <c r="N136" s="453"/>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453"/>
      <c r="AY136" s="453"/>
      <c r="AZ136" s="453"/>
      <c r="BA136" s="453"/>
      <c r="BB136" s="453"/>
      <c r="BC136" s="453"/>
      <c r="BD136" s="453">
        <v>4</v>
      </c>
      <c r="BE136" s="453"/>
      <c r="BF136" s="453"/>
      <c r="BG136" s="453"/>
      <c r="BH136" s="453"/>
      <c r="BI136" s="453"/>
      <c r="BJ136" s="453"/>
      <c r="BK136" s="453"/>
      <c r="BL136" s="453"/>
      <c r="BM136" s="453"/>
      <c r="BN136" s="453"/>
      <c r="BO136" s="453"/>
      <c r="BP136" s="453"/>
      <c r="BQ136" s="453"/>
      <c r="BR136" s="453"/>
      <c r="BS136" s="453"/>
      <c r="BT136" s="453">
        <v>5</v>
      </c>
      <c r="BU136" s="453"/>
      <c r="BV136" s="453"/>
      <c r="BW136" s="453"/>
      <c r="BX136" s="453"/>
      <c r="BY136" s="453"/>
      <c r="BZ136" s="453"/>
      <c r="CA136" s="453"/>
      <c r="CB136" s="453"/>
      <c r="CC136" s="453"/>
      <c r="CD136" s="453"/>
      <c r="CE136" s="453"/>
      <c r="CF136" s="453"/>
      <c r="CG136" s="453"/>
      <c r="CH136" s="453"/>
      <c r="CI136" s="453"/>
      <c r="CJ136" s="453">
        <v>6</v>
      </c>
      <c r="CK136" s="453"/>
      <c r="CL136" s="453"/>
      <c r="CM136" s="453"/>
      <c r="CN136" s="453"/>
      <c r="CO136" s="453"/>
      <c r="CP136" s="453"/>
      <c r="CQ136" s="453"/>
      <c r="CR136" s="453"/>
      <c r="CS136" s="453"/>
      <c r="CT136" s="453"/>
      <c r="CU136" s="453"/>
      <c r="CV136" s="453"/>
      <c r="CW136" s="453"/>
      <c r="CX136" s="453"/>
      <c r="CY136" s="453"/>
      <c r="CZ136" s="453"/>
      <c r="DA136" s="453"/>
    </row>
    <row r="137" spans="1:105" s="23" customFormat="1" ht="15" customHeight="1" hidden="1">
      <c r="A137" s="452"/>
      <c r="B137" s="452"/>
      <c r="C137" s="452"/>
      <c r="D137" s="452"/>
      <c r="E137" s="452"/>
      <c r="F137" s="452"/>
      <c r="G137" s="452"/>
      <c r="H137" s="454"/>
      <c r="I137" s="454"/>
      <c r="J137" s="454"/>
      <c r="K137" s="454"/>
      <c r="L137" s="454"/>
      <c r="M137" s="454"/>
      <c r="N137" s="454"/>
      <c r="O137" s="454"/>
      <c r="P137" s="454"/>
      <c r="Q137" s="454"/>
      <c r="R137" s="454"/>
      <c r="S137" s="454"/>
      <c r="T137" s="454"/>
      <c r="U137" s="454"/>
      <c r="V137" s="454"/>
      <c r="W137" s="454"/>
      <c r="X137" s="454"/>
      <c r="Y137" s="454"/>
      <c r="Z137" s="454"/>
      <c r="AA137" s="454"/>
      <c r="AB137" s="454"/>
      <c r="AC137" s="454"/>
      <c r="AD137" s="454"/>
      <c r="AE137" s="454"/>
      <c r="AF137" s="454"/>
      <c r="AG137" s="454"/>
      <c r="AH137" s="454"/>
      <c r="AI137" s="454"/>
      <c r="AJ137" s="454"/>
      <c r="AK137" s="454"/>
      <c r="AL137" s="454"/>
      <c r="AM137" s="454"/>
      <c r="AN137" s="454"/>
      <c r="AO137" s="454"/>
      <c r="AP137" s="454"/>
      <c r="AQ137" s="454"/>
      <c r="AR137" s="454"/>
      <c r="AS137" s="454"/>
      <c r="AT137" s="454"/>
      <c r="AU137" s="454"/>
      <c r="AV137" s="454"/>
      <c r="AW137" s="454"/>
      <c r="AX137" s="454"/>
      <c r="AY137" s="454"/>
      <c r="AZ137" s="454"/>
      <c r="BA137" s="454"/>
      <c r="BB137" s="454"/>
      <c r="BC137" s="454"/>
      <c r="BD137" s="451"/>
      <c r="BE137" s="451"/>
      <c r="BF137" s="451"/>
      <c r="BG137" s="451"/>
      <c r="BH137" s="451"/>
      <c r="BI137" s="451"/>
      <c r="BJ137" s="451"/>
      <c r="BK137" s="451"/>
      <c r="BL137" s="451"/>
      <c r="BM137" s="451"/>
      <c r="BN137" s="451"/>
      <c r="BO137" s="451"/>
      <c r="BP137" s="451"/>
      <c r="BQ137" s="451"/>
      <c r="BR137" s="451"/>
      <c r="BS137" s="451"/>
      <c r="BT137" s="451"/>
      <c r="BU137" s="451"/>
      <c r="BV137" s="451"/>
      <c r="BW137" s="451"/>
      <c r="BX137" s="451"/>
      <c r="BY137" s="451"/>
      <c r="BZ137" s="451"/>
      <c r="CA137" s="451"/>
      <c r="CB137" s="451"/>
      <c r="CC137" s="451"/>
      <c r="CD137" s="451"/>
      <c r="CE137" s="451"/>
      <c r="CF137" s="451"/>
      <c r="CG137" s="451"/>
      <c r="CH137" s="451"/>
      <c r="CI137" s="451"/>
      <c r="CJ137" s="521"/>
      <c r="CK137" s="521"/>
      <c r="CL137" s="521"/>
      <c r="CM137" s="521"/>
      <c r="CN137" s="521"/>
      <c r="CO137" s="521"/>
      <c r="CP137" s="521"/>
      <c r="CQ137" s="521"/>
      <c r="CR137" s="521"/>
      <c r="CS137" s="521"/>
      <c r="CT137" s="521"/>
      <c r="CU137" s="521"/>
      <c r="CV137" s="521"/>
      <c r="CW137" s="521"/>
      <c r="CX137" s="521"/>
      <c r="CY137" s="521"/>
      <c r="CZ137" s="521"/>
      <c r="DA137" s="521"/>
    </row>
    <row r="138" spans="1:105" s="23" customFormat="1" ht="15" customHeight="1" hidden="1">
      <c r="A138" s="452"/>
      <c r="B138" s="452"/>
      <c r="C138" s="452"/>
      <c r="D138" s="452"/>
      <c r="E138" s="452"/>
      <c r="F138" s="452"/>
      <c r="G138" s="452"/>
      <c r="H138" s="454"/>
      <c r="I138" s="454"/>
      <c r="J138" s="454"/>
      <c r="K138" s="454"/>
      <c r="L138" s="454"/>
      <c r="M138" s="454"/>
      <c r="N138" s="454"/>
      <c r="O138" s="454"/>
      <c r="P138" s="454"/>
      <c r="Q138" s="454"/>
      <c r="R138" s="454"/>
      <c r="S138" s="454"/>
      <c r="T138" s="454"/>
      <c r="U138" s="454"/>
      <c r="V138" s="454"/>
      <c r="W138" s="454"/>
      <c r="X138" s="454"/>
      <c r="Y138" s="454"/>
      <c r="Z138" s="454"/>
      <c r="AA138" s="454"/>
      <c r="AB138" s="454"/>
      <c r="AC138" s="454"/>
      <c r="AD138" s="454"/>
      <c r="AE138" s="454"/>
      <c r="AF138" s="454"/>
      <c r="AG138" s="454"/>
      <c r="AH138" s="454"/>
      <c r="AI138" s="454"/>
      <c r="AJ138" s="454"/>
      <c r="AK138" s="454"/>
      <c r="AL138" s="454"/>
      <c r="AM138" s="454"/>
      <c r="AN138" s="454"/>
      <c r="AO138" s="454"/>
      <c r="AP138" s="454"/>
      <c r="AQ138" s="454"/>
      <c r="AR138" s="454"/>
      <c r="AS138" s="454"/>
      <c r="AT138" s="454"/>
      <c r="AU138" s="454"/>
      <c r="AV138" s="454"/>
      <c r="AW138" s="454"/>
      <c r="AX138" s="454"/>
      <c r="AY138" s="454"/>
      <c r="AZ138" s="454"/>
      <c r="BA138" s="454"/>
      <c r="BB138" s="454"/>
      <c r="BC138" s="454"/>
      <c r="BD138" s="451"/>
      <c r="BE138" s="451"/>
      <c r="BF138" s="451"/>
      <c r="BG138" s="451"/>
      <c r="BH138" s="451"/>
      <c r="BI138" s="451"/>
      <c r="BJ138" s="451"/>
      <c r="BK138" s="451"/>
      <c r="BL138" s="451"/>
      <c r="BM138" s="451"/>
      <c r="BN138" s="451"/>
      <c r="BO138" s="451"/>
      <c r="BP138" s="451"/>
      <c r="BQ138" s="451"/>
      <c r="BR138" s="451"/>
      <c r="BS138" s="451"/>
      <c r="BT138" s="451"/>
      <c r="BU138" s="451"/>
      <c r="BV138" s="451"/>
      <c r="BW138" s="451"/>
      <c r="BX138" s="451"/>
      <c r="BY138" s="451"/>
      <c r="BZ138" s="451"/>
      <c r="CA138" s="451"/>
      <c r="CB138" s="451"/>
      <c r="CC138" s="451"/>
      <c r="CD138" s="451"/>
      <c r="CE138" s="451"/>
      <c r="CF138" s="451"/>
      <c r="CG138" s="451"/>
      <c r="CH138" s="451"/>
      <c r="CI138" s="451"/>
      <c r="CJ138" s="451"/>
      <c r="CK138" s="451"/>
      <c r="CL138" s="451"/>
      <c r="CM138" s="451"/>
      <c r="CN138" s="451"/>
      <c r="CO138" s="451"/>
      <c r="CP138" s="451"/>
      <c r="CQ138" s="451"/>
      <c r="CR138" s="451"/>
      <c r="CS138" s="451"/>
      <c r="CT138" s="451"/>
      <c r="CU138" s="451"/>
      <c r="CV138" s="451"/>
      <c r="CW138" s="451"/>
      <c r="CX138" s="451"/>
      <c r="CY138" s="451"/>
      <c r="CZ138" s="451"/>
      <c r="DA138" s="451"/>
    </row>
    <row r="139" spans="1:105" s="23" customFormat="1" ht="15" customHeight="1">
      <c r="A139" s="468" t="s">
        <v>10</v>
      </c>
      <c r="B139" s="469"/>
      <c r="C139" s="469"/>
      <c r="D139" s="469"/>
      <c r="E139" s="469"/>
      <c r="F139" s="469"/>
      <c r="G139" s="470"/>
      <c r="H139" s="439" t="s">
        <v>486</v>
      </c>
      <c r="I139" s="440"/>
      <c r="J139" s="440"/>
      <c r="K139" s="440"/>
      <c r="L139" s="440"/>
      <c r="M139" s="440"/>
      <c r="N139" s="440"/>
      <c r="O139" s="440"/>
      <c r="P139" s="440"/>
      <c r="Q139" s="440"/>
      <c r="R139" s="440"/>
      <c r="S139" s="440"/>
      <c r="T139" s="440"/>
      <c r="U139" s="440"/>
      <c r="V139" s="440"/>
      <c r="W139" s="440"/>
      <c r="X139" s="440"/>
      <c r="Y139" s="440"/>
      <c r="Z139" s="440"/>
      <c r="AA139" s="440"/>
      <c r="AB139" s="440"/>
      <c r="AC139" s="440"/>
      <c r="AD139" s="440"/>
      <c r="AE139" s="440"/>
      <c r="AF139" s="440"/>
      <c r="AG139" s="440"/>
      <c r="AH139" s="440"/>
      <c r="AI139" s="440"/>
      <c r="AJ139" s="440"/>
      <c r="AK139" s="440"/>
      <c r="AL139" s="440"/>
      <c r="AM139" s="440"/>
      <c r="AN139" s="440"/>
      <c r="AO139" s="440"/>
      <c r="AP139" s="440"/>
      <c r="AQ139" s="440"/>
      <c r="AR139" s="440"/>
      <c r="AS139" s="440"/>
      <c r="AT139" s="440"/>
      <c r="AU139" s="440"/>
      <c r="AV139" s="440"/>
      <c r="AW139" s="440"/>
      <c r="AX139" s="440"/>
      <c r="AY139" s="440"/>
      <c r="AZ139" s="440"/>
      <c r="BA139" s="440"/>
      <c r="BB139" s="440"/>
      <c r="BC139" s="441"/>
      <c r="BD139" s="436">
        <v>12</v>
      </c>
      <c r="BE139" s="437"/>
      <c r="BF139" s="437"/>
      <c r="BG139" s="437"/>
      <c r="BH139" s="437"/>
      <c r="BI139" s="437"/>
      <c r="BJ139" s="437"/>
      <c r="BK139" s="437"/>
      <c r="BL139" s="437"/>
      <c r="BM139" s="437"/>
      <c r="BN139" s="437"/>
      <c r="BO139" s="437"/>
      <c r="BP139" s="437"/>
      <c r="BQ139" s="437"/>
      <c r="BR139" s="437"/>
      <c r="BS139" s="438"/>
      <c r="BT139" s="436">
        <v>500</v>
      </c>
      <c r="BU139" s="437"/>
      <c r="BV139" s="437"/>
      <c r="BW139" s="437"/>
      <c r="BX139" s="437"/>
      <c r="BY139" s="437"/>
      <c r="BZ139" s="437"/>
      <c r="CA139" s="437"/>
      <c r="CB139" s="437"/>
      <c r="CC139" s="437"/>
      <c r="CD139" s="437"/>
      <c r="CE139" s="437"/>
      <c r="CF139" s="437"/>
      <c r="CG139" s="437"/>
      <c r="CH139" s="437"/>
      <c r="CI139" s="438"/>
      <c r="CJ139" s="436">
        <f>BD139*BT139</f>
        <v>6000</v>
      </c>
      <c r="CK139" s="437"/>
      <c r="CL139" s="437"/>
      <c r="CM139" s="437"/>
      <c r="CN139" s="437"/>
      <c r="CO139" s="437"/>
      <c r="CP139" s="437"/>
      <c r="CQ139" s="437"/>
      <c r="CR139" s="437"/>
      <c r="CS139" s="437"/>
      <c r="CT139" s="437"/>
      <c r="CU139" s="437"/>
      <c r="CV139" s="437"/>
      <c r="CW139" s="437"/>
      <c r="CX139" s="437"/>
      <c r="CY139" s="437"/>
      <c r="CZ139" s="437"/>
      <c r="DA139" s="438"/>
    </row>
    <row r="140" spans="1:105" s="23" customFormat="1" ht="15" customHeight="1">
      <c r="A140" s="452"/>
      <c r="B140" s="452"/>
      <c r="C140" s="452"/>
      <c r="D140" s="452"/>
      <c r="E140" s="452"/>
      <c r="F140" s="452"/>
      <c r="G140" s="452"/>
      <c r="H140" s="466" t="s">
        <v>295</v>
      </c>
      <c r="I140" s="466"/>
      <c r="J140" s="466"/>
      <c r="K140" s="466"/>
      <c r="L140" s="466"/>
      <c r="M140" s="466"/>
      <c r="N140" s="466"/>
      <c r="O140" s="466"/>
      <c r="P140" s="466"/>
      <c r="Q140" s="466"/>
      <c r="R140" s="466"/>
      <c r="S140" s="466"/>
      <c r="T140" s="466"/>
      <c r="U140" s="466"/>
      <c r="V140" s="466"/>
      <c r="W140" s="466"/>
      <c r="X140" s="466"/>
      <c r="Y140" s="466"/>
      <c r="Z140" s="466"/>
      <c r="AA140" s="466"/>
      <c r="AB140" s="466"/>
      <c r="AC140" s="466"/>
      <c r="AD140" s="466"/>
      <c r="AE140" s="466"/>
      <c r="AF140" s="466"/>
      <c r="AG140" s="466"/>
      <c r="AH140" s="466"/>
      <c r="AI140" s="466"/>
      <c r="AJ140" s="466"/>
      <c r="AK140" s="466"/>
      <c r="AL140" s="466"/>
      <c r="AM140" s="466"/>
      <c r="AN140" s="466"/>
      <c r="AO140" s="466"/>
      <c r="AP140" s="466"/>
      <c r="AQ140" s="466"/>
      <c r="AR140" s="466"/>
      <c r="AS140" s="466"/>
      <c r="AT140" s="466"/>
      <c r="AU140" s="466"/>
      <c r="AV140" s="466"/>
      <c r="AW140" s="466"/>
      <c r="AX140" s="466"/>
      <c r="AY140" s="466"/>
      <c r="AZ140" s="466"/>
      <c r="BA140" s="466"/>
      <c r="BB140" s="466"/>
      <c r="BC140" s="467"/>
      <c r="BD140" s="451" t="s">
        <v>46</v>
      </c>
      <c r="BE140" s="451"/>
      <c r="BF140" s="451"/>
      <c r="BG140" s="451"/>
      <c r="BH140" s="451"/>
      <c r="BI140" s="451"/>
      <c r="BJ140" s="451"/>
      <c r="BK140" s="451"/>
      <c r="BL140" s="451"/>
      <c r="BM140" s="451"/>
      <c r="BN140" s="451"/>
      <c r="BO140" s="451"/>
      <c r="BP140" s="451"/>
      <c r="BQ140" s="451"/>
      <c r="BR140" s="451"/>
      <c r="BS140" s="451"/>
      <c r="BT140" s="451" t="s">
        <v>46</v>
      </c>
      <c r="BU140" s="451"/>
      <c r="BV140" s="451"/>
      <c r="BW140" s="451"/>
      <c r="BX140" s="451"/>
      <c r="BY140" s="451"/>
      <c r="BZ140" s="451"/>
      <c r="CA140" s="451"/>
      <c r="CB140" s="451"/>
      <c r="CC140" s="451"/>
      <c r="CD140" s="451"/>
      <c r="CE140" s="451"/>
      <c r="CF140" s="451"/>
      <c r="CG140" s="451"/>
      <c r="CH140" s="451"/>
      <c r="CI140" s="451"/>
      <c r="CJ140" s="451">
        <f>CJ139</f>
        <v>6000</v>
      </c>
      <c r="CK140" s="451"/>
      <c r="CL140" s="451"/>
      <c r="CM140" s="451"/>
      <c r="CN140" s="451"/>
      <c r="CO140" s="451"/>
      <c r="CP140" s="451"/>
      <c r="CQ140" s="451"/>
      <c r="CR140" s="451"/>
      <c r="CS140" s="451"/>
      <c r="CT140" s="451"/>
      <c r="CU140" s="451"/>
      <c r="CV140" s="451"/>
      <c r="CW140" s="451"/>
      <c r="CX140" s="451"/>
      <c r="CY140" s="451"/>
      <c r="CZ140" s="451"/>
      <c r="DA140" s="451"/>
    </row>
    <row r="142" spans="1:105" s="27" customFormat="1" ht="14.25">
      <c r="A142" s="459" t="s">
        <v>327</v>
      </c>
      <c r="B142" s="459"/>
      <c r="C142" s="459"/>
      <c r="D142" s="459"/>
      <c r="E142" s="459"/>
      <c r="F142" s="459"/>
      <c r="G142" s="459"/>
      <c r="H142" s="459"/>
      <c r="I142" s="459"/>
      <c r="J142" s="459"/>
      <c r="K142" s="459"/>
      <c r="L142" s="459"/>
      <c r="M142" s="459"/>
      <c r="N142" s="459"/>
      <c r="O142" s="459"/>
      <c r="P142" s="459"/>
      <c r="Q142" s="459"/>
      <c r="R142" s="459"/>
      <c r="S142" s="459"/>
      <c r="T142" s="459"/>
      <c r="U142" s="459"/>
      <c r="V142" s="459"/>
      <c r="W142" s="459"/>
      <c r="X142" s="459"/>
      <c r="Y142" s="459"/>
      <c r="Z142" s="459"/>
      <c r="AA142" s="459"/>
      <c r="AB142" s="459"/>
      <c r="AC142" s="459"/>
      <c r="AD142" s="459"/>
      <c r="AE142" s="459"/>
      <c r="AF142" s="459"/>
      <c r="AG142" s="459"/>
      <c r="AH142" s="459"/>
      <c r="AI142" s="459"/>
      <c r="AJ142" s="459"/>
      <c r="AK142" s="459"/>
      <c r="AL142" s="459"/>
      <c r="AM142" s="459"/>
      <c r="AN142" s="459"/>
      <c r="AO142" s="459"/>
      <c r="AP142" s="459"/>
      <c r="AQ142" s="459"/>
      <c r="AR142" s="459"/>
      <c r="AS142" s="459"/>
      <c r="AT142" s="459"/>
      <c r="AU142" s="459"/>
      <c r="AV142" s="459"/>
      <c r="AW142" s="459"/>
      <c r="AX142" s="459"/>
      <c r="AY142" s="459"/>
      <c r="AZ142" s="459"/>
      <c r="BA142" s="459"/>
      <c r="BB142" s="459"/>
      <c r="BC142" s="459"/>
      <c r="BD142" s="459"/>
      <c r="BE142" s="459"/>
      <c r="BF142" s="459"/>
      <c r="BG142" s="459"/>
      <c r="BH142" s="459"/>
      <c r="BI142" s="459"/>
      <c r="BJ142" s="459"/>
      <c r="BK142" s="459"/>
      <c r="BL142" s="459"/>
      <c r="BM142" s="459"/>
      <c r="BN142" s="459"/>
      <c r="BO142" s="459"/>
      <c r="BP142" s="459"/>
      <c r="BQ142" s="459"/>
      <c r="BR142" s="459"/>
      <c r="BS142" s="459"/>
      <c r="BT142" s="459"/>
      <c r="BU142" s="459"/>
      <c r="BV142" s="459"/>
      <c r="BW142" s="459"/>
      <c r="BX142" s="459"/>
      <c r="BY142" s="459"/>
      <c r="BZ142" s="459"/>
      <c r="CA142" s="459"/>
      <c r="CB142" s="459"/>
      <c r="CC142" s="459"/>
      <c r="CD142" s="459"/>
      <c r="CE142" s="459"/>
      <c r="CF142" s="459"/>
      <c r="CG142" s="459"/>
      <c r="CH142" s="459"/>
      <c r="CI142" s="459"/>
      <c r="CJ142" s="459"/>
      <c r="CK142" s="459"/>
      <c r="CL142" s="459"/>
      <c r="CM142" s="459"/>
      <c r="CN142" s="459"/>
      <c r="CO142" s="459"/>
      <c r="CP142" s="459"/>
      <c r="CQ142" s="459"/>
      <c r="CR142" s="459"/>
      <c r="CS142" s="459"/>
      <c r="CT142" s="459"/>
      <c r="CU142" s="459"/>
      <c r="CV142" s="459"/>
      <c r="CW142" s="459"/>
      <c r="CX142" s="459"/>
      <c r="CY142" s="459"/>
      <c r="CZ142" s="459"/>
      <c r="DA142" s="459"/>
    </row>
    <row r="143" ht="10.5" customHeight="1"/>
    <row r="144" spans="1:105" s="25" customFormat="1" ht="45" customHeight="1">
      <c r="A144" s="442" t="s">
        <v>306</v>
      </c>
      <c r="B144" s="443"/>
      <c r="C144" s="443"/>
      <c r="D144" s="443"/>
      <c r="E144" s="443"/>
      <c r="F144" s="443"/>
      <c r="G144" s="444"/>
      <c r="H144" s="442" t="s">
        <v>317</v>
      </c>
      <c r="I144" s="443"/>
      <c r="J144" s="443"/>
      <c r="K144" s="443"/>
      <c r="L144" s="443"/>
      <c r="M144" s="443"/>
      <c r="N144" s="443"/>
      <c r="O144" s="443"/>
      <c r="P144" s="443"/>
      <c r="Q144" s="443"/>
      <c r="R144" s="443"/>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443"/>
      <c r="AY144" s="443"/>
      <c r="AZ144" s="443"/>
      <c r="BA144" s="443"/>
      <c r="BB144" s="443"/>
      <c r="BC144" s="444"/>
      <c r="BD144" s="442" t="s">
        <v>326</v>
      </c>
      <c r="BE144" s="443"/>
      <c r="BF144" s="443"/>
      <c r="BG144" s="443"/>
      <c r="BH144" s="443"/>
      <c r="BI144" s="443"/>
      <c r="BJ144" s="443"/>
      <c r="BK144" s="443"/>
      <c r="BL144" s="443"/>
      <c r="BM144" s="443"/>
      <c r="BN144" s="443"/>
      <c r="BO144" s="443"/>
      <c r="BP144" s="443"/>
      <c r="BQ144" s="443"/>
      <c r="BR144" s="443"/>
      <c r="BS144" s="444"/>
      <c r="BT144" s="442" t="s">
        <v>325</v>
      </c>
      <c r="BU144" s="443"/>
      <c r="BV144" s="443"/>
      <c r="BW144" s="443"/>
      <c r="BX144" s="443"/>
      <c r="BY144" s="443"/>
      <c r="BZ144" s="443"/>
      <c r="CA144" s="443"/>
      <c r="CB144" s="443"/>
      <c r="CC144" s="443"/>
      <c r="CD144" s="443"/>
      <c r="CE144" s="443"/>
      <c r="CF144" s="443"/>
      <c r="CG144" s="443"/>
      <c r="CH144" s="443"/>
      <c r="CI144" s="444"/>
      <c r="CJ144" s="442" t="s">
        <v>324</v>
      </c>
      <c r="CK144" s="443"/>
      <c r="CL144" s="443"/>
      <c r="CM144" s="443"/>
      <c r="CN144" s="443"/>
      <c r="CO144" s="443"/>
      <c r="CP144" s="443"/>
      <c r="CQ144" s="443"/>
      <c r="CR144" s="443"/>
      <c r="CS144" s="443"/>
      <c r="CT144" s="443"/>
      <c r="CU144" s="443"/>
      <c r="CV144" s="443"/>
      <c r="CW144" s="443"/>
      <c r="CX144" s="443"/>
      <c r="CY144" s="443"/>
      <c r="CZ144" s="443"/>
      <c r="DA144" s="444"/>
    </row>
    <row r="145" spans="1:105" s="24" customFormat="1" ht="12.75">
      <c r="A145" s="453">
        <v>1</v>
      </c>
      <c r="B145" s="453"/>
      <c r="C145" s="453"/>
      <c r="D145" s="453"/>
      <c r="E145" s="453"/>
      <c r="F145" s="453"/>
      <c r="G145" s="453"/>
      <c r="H145" s="453">
        <v>2</v>
      </c>
      <c r="I145" s="453"/>
      <c r="J145" s="453"/>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3"/>
      <c r="AT145" s="453"/>
      <c r="AU145" s="453"/>
      <c r="AV145" s="453"/>
      <c r="AW145" s="453"/>
      <c r="AX145" s="453"/>
      <c r="AY145" s="453"/>
      <c r="AZ145" s="453"/>
      <c r="BA145" s="453"/>
      <c r="BB145" s="453"/>
      <c r="BC145" s="453"/>
      <c r="BD145" s="453">
        <v>3</v>
      </c>
      <c r="BE145" s="453"/>
      <c r="BF145" s="453"/>
      <c r="BG145" s="453"/>
      <c r="BH145" s="453"/>
      <c r="BI145" s="453"/>
      <c r="BJ145" s="453"/>
      <c r="BK145" s="453"/>
      <c r="BL145" s="453"/>
      <c r="BM145" s="453"/>
      <c r="BN145" s="453"/>
      <c r="BO145" s="453"/>
      <c r="BP145" s="453"/>
      <c r="BQ145" s="453"/>
      <c r="BR145" s="453"/>
      <c r="BS145" s="453"/>
      <c r="BT145" s="453">
        <v>4</v>
      </c>
      <c r="BU145" s="453"/>
      <c r="BV145" s="453"/>
      <c r="BW145" s="453"/>
      <c r="BX145" s="453"/>
      <c r="BY145" s="453"/>
      <c r="BZ145" s="453"/>
      <c r="CA145" s="453"/>
      <c r="CB145" s="453"/>
      <c r="CC145" s="453"/>
      <c r="CD145" s="453"/>
      <c r="CE145" s="453"/>
      <c r="CF145" s="453"/>
      <c r="CG145" s="453"/>
      <c r="CH145" s="453"/>
      <c r="CI145" s="453"/>
      <c r="CJ145" s="453">
        <v>5</v>
      </c>
      <c r="CK145" s="453"/>
      <c r="CL145" s="453"/>
      <c r="CM145" s="453"/>
      <c r="CN145" s="453"/>
      <c r="CO145" s="453"/>
      <c r="CP145" s="453"/>
      <c r="CQ145" s="453"/>
      <c r="CR145" s="453"/>
      <c r="CS145" s="453"/>
      <c r="CT145" s="453"/>
      <c r="CU145" s="453"/>
      <c r="CV145" s="453"/>
      <c r="CW145" s="453"/>
      <c r="CX145" s="453"/>
      <c r="CY145" s="453"/>
      <c r="CZ145" s="453"/>
      <c r="DA145" s="453"/>
    </row>
    <row r="146" spans="1:105" s="23" customFormat="1" ht="15" customHeight="1">
      <c r="A146" s="452" t="s">
        <v>10</v>
      </c>
      <c r="B146" s="452"/>
      <c r="C146" s="452"/>
      <c r="D146" s="452"/>
      <c r="E146" s="452"/>
      <c r="F146" s="452"/>
      <c r="G146" s="452"/>
      <c r="H146" s="454" t="s">
        <v>323</v>
      </c>
      <c r="I146" s="454"/>
      <c r="J146" s="454"/>
      <c r="K146" s="454"/>
      <c r="L146" s="454"/>
      <c r="M146" s="454"/>
      <c r="N146" s="454"/>
      <c r="O146" s="454"/>
      <c r="P146" s="454"/>
      <c r="Q146" s="454"/>
      <c r="R146" s="454"/>
      <c r="S146" s="454"/>
      <c r="T146" s="454"/>
      <c r="U146" s="454"/>
      <c r="V146" s="454"/>
      <c r="W146" s="454"/>
      <c r="X146" s="454"/>
      <c r="Y146" s="454"/>
      <c r="Z146" s="454"/>
      <c r="AA146" s="454"/>
      <c r="AB146" s="454"/>
      <c r="AC146" s="454"/>
      <c r="AD146" s="454"/>
      <c r="AE146" s="454"/>
      <c r="AF146" s="454"/>
      <c r="AG146" s="454"/>
      <c r="AH146" s="454"/>
      <c r="AI146" s="454"/>
      <c r="AJ146" s="454"/>
      <c r="AK146" s="454"/>
      <c r="AL146" s="454"/>
      <c r="AM146" s="454"/>
      <c r="AN146" s="454"/>
      <c r="AO146" s="454"/>
      <c r="AP146" s="454"/>
      <c r="AQ146" s="454"/>
      <c r="AR146" s="454"/>
      <c r="AS146" s="454"/>
      <c r="AT146" s="454"/>
      <c r="AU146" s="454"/>
      <c r="AV146" s="454"/>
      <c r="AW146" s="454"/>
      <c r="AX146" s="454"/>
      <c r="AY146" s="454"/>
      <c r="AZ146" s="454"/>
      <c r="BA146" s="454"/>
      <c r="BB146" s="454"/>
      <c r="BC146" s="454"/>
      <c r="BD146" s="451">
        <v>1</v>
      </c>
      <c r="BE146" s="451"/>
      <c r="BF146" s="451"/>
      <c r="BG146" s="451"/>
      <c r="BH146" s="451"/>
      <c r="BI146" s="451"/>
      <c r="BJ146" s="451"/>
      <c r="BK146" s="451"/>
      <c r="BL146" s="451"/>
      <c r="BM146" s="451"/>
      <c r="BN146" s="451"/>
      <c r="BO146" s="451"/>
      <c r="BP146" s="451"/>
      <c r="BQ146" s="451"/>
      <c r="BR146" s="451"/>
      <c r="BS146" s="451"/>
      <c r="BT146" s="521">
        <v>12</v>
      </c>
      <c r="BU146" s="521"/>
      <c r="BV146" s="521"/>
      <c r="BW146" s="521"/>
      <c r="BX146" s="521"/>
      <c r="BY146" s="521"/>
      <c r="BZ146" s="521"/>
      <c r="CA146" s="521"/>
      <c r="CB146" s="521"/>
      <c r="CC146" s="521"/>
      <c r="CD146" s="521"/>
      <c r="CE146" s="521"/>
      <c r="CF146" s="521"/>
      <c r="CG146" s="521"/>
      <c r="CH146" s="521"/>
      <c r="CI146" s="521"/>
      <c r="CJ146" s="521">
        <v>7226.76</v>
      </c>
      <c r="CK146" s="521"/>
      <c r="CL146" s="521"/>
      <c r="CM146" s="521"/>
      <c r="CN146" s="521"/>
      <c r="CO146" s="521"/>
      <c r="CP146" s="521"/>
      <c r="CQ146" s="521"/>
      <c r="CR146" s="521"/>
      <c r="CS146" s="521"/>
      <c r="CT146" s="521"/>
      <c r="CU146" s="521"/>
      <c r="CV146" s="521"/>
      <c r="CW146" s="521"/>
      <c r="CX146" s="521"/>
      <c r="CY146" s="521"/>
      <c r="CZ146" s="521"/>
      <c r="DA146" s="521"/>
    </row>
    <row r="147" spans="1:105" s="23" customFormat="1" ht="15" customHeight="1">
      <c r="A147" s="452" t="s">
        <v>11</v>
      </c>
      <c r="B147" s="452"/>
      <c r="C147" s="452"/>
      <c r="D147" s="452"/>
      <c r="E147" s="452"/>
      <c r="F147" s="452"/>
      <c r="G147" s="452"/>
      <c r="H147" s="454" t="s">
        <v>322</v>
      </c>
      <c r="I147" s="454"/>
      <c r="J147" s="454"/>
      <c r="K147" s="454"/>
      <c r="L147" s="454"/>
      <c r="M147" s="454"/>
      <c r="N147" s="454"/>
      <c r="O147" s="454"/>
      <c r="P147" s="454"/>
      <c r="Q147" s="454"/>
      <c r="R147" s="454"/>
      <c r="S147" s="454"/>
      <c r="T147" s="454"/>
      <c r="U147" s="454"/>
      <c r="V147" s="454"/>
      <c r="W147" s="454"/>
      <c r="X147" s="454"/>
      <c r="Y147" s="454"/>
      <c r="Z147" s="454"/>
      <c r="AA147" s="454"/>
      <c r="AB147" s="454"/>
      <c r="AC147" s="454"/>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4"/>
      <c r="AY147" s="454"/>
      <c r="AZ147" s="454"/>
      <c r="BA147" s="454"/>
      <c r="BB147" s="454"/>
      <c r="BC147" s="454"/>
      <c r="BD147" s="451">
        <v>1</v>
      </c>
      <c r="BE147" s="451"/>
      <c r="BF147" s="451"/>
      <c r="BG147" s="451"/>
      <c r="BH147" s="451"/>
      <c r="BI147" s="451"/>
      <c r="BJ147" s="451"/>
      <c r="BK147" s="451"/>
      <c r="BL147" s="451"/>
      <c r="BM147" s="451"/>
      <c r="BN147" s="451"/>
      <c r="BO147" s="451"/>
      <c r="BP147" s="451"/>
      <c r="BQ147" s="451"/>
      <c r="BR147" s="451"/>
      <c r="BS147" s="451"/>
      <c r="BT147" s="451">
        <v>6</v>
      </c>
      <c r="BU147" s="451"/>
      <c r="BV147" s="451"/>
      <c r="BW147" s="451"/>
      <c r="BX147" s="451"/>
      <c r="BY147" s="451"/>
      <c r="BZ147" s="451"/>
      <c r="CA147" s="451"/>
      <c r="CB147" s="451"/>
      <c r="CC147" s="451"/>
      <c r="CD147" s="451"/>
      <c r="CE147" s="451"/>
      <c r="CF147" s="451"/>
      <c r="CG147" s="451"/>
      <c r="CH147" s="451"/>
      <c r="CI147" s="451"/>
      <c r="CJ147" s="521">
        <v>28278.97</v>
      </c>
      <c r="CK147" s="521"/>
      <c r="CL147" s="521"/>
      <c r="CM147" s="521"/>
      <c r="CN147" s="521"/>
      <c r="CO147" s="521"/>
      <c r="CP147" s="521"/>
      <c r="CQ147" s="521"/>
      <c r="CR147" s="521"/>
      <c r="CS147" s="521"/>
      <c r="CT147" s="521"/>
      <c r="CU147" s="521"/>
      <c r="CV147" s="521"/>
      <c r="CW147" s="521"/>
      <c r="CX147" s="521"/>
      <c r="CY147" s="521"/>
      <c r="CZ147" s="521"/>
      <c r="DA147" s="521"/>
    </row>
    <row r="148" spans="1:105" s="23" customFormat="1" ht="15" customHeight="1">
      <c r="A148" s="452" t="s">
        <v>12</v>
      </c>
      <c r="B148" s="452"/>
      <c r="C148" s="452"/>
      <c r="D148" s="452"/>
      <c r="E148" s="452"/>
      <c r="F148" s="452"/>
      <c r="G148" s="452"/>
      <c r="H148" s="454" t="s">
        <v>487</v>
      </c>
      <c r="I148" s="454"/>
      <c r="J148" s="454"/>
      <c r="K148" s="454"/>
      <c r="L148" s="454"/>
      <c r="M148" s="454"/>
      <c r="N148" s="454"/>
      <c r="O148" s="454"/>
      <c r="P148" s="454"/>
      <c r="Q148" s="454"/>
      <c r="R148" s="454"/>
      <c r="S148" s="454"/>
      <c r="T148" s="454"/>
      <c r="U148" s="454"/>
      <c r="V148" s="454"/>
      <c r="W148" s="454"/>
      <c r="X148" s="454"/>
      <c r="Y148" s="454"/>
      <c r="Z148" s="454"/>
      <c r="AA148" s="454"/>
      <c r="AB148" s="454"/>
      <c r="AC148" s="454"/>
      <c r="AD148" s="454"/>
      <c r="AE148" s="454"/>
      <c r="AF148" s="454"/>
      <c r="AG148" s="454"/>
      <c r="AH148" s="454"/>
      <c r="AI148" s="454"/>
      <c r="AJ148" s="454"/>
      <c r="AK148" s="454"/>
      <c r="AL148" s="454"/>
      <c r="AM148" s="454"/>
      <c r="AN148" s="454"/>
      <c r="AO148" s="454"/>
      <c r="AP148" s="454"/>
      <c r="AQ148" s="454"/>
      <c r="AR148" s="454"/>
      <c r="AS148" s="454"/>
      <c r="AT148" s="454"/>
      <c r="AU148" s="454"/>
      <c r="AV148" s="454"/>
      <c r="AW148" s="454"/>
      <c r="AX148" s="454"/>
      <c r="AY148" s="454"/>
      <c r="AZ148" s="454"/>
      <c r="BA148" s="454"/>
      <c r="BB148" s="454"/>
      <c r="BC148" s="454"/>
      <c r="BD148" s="451">
        <v>1</v>
      </c>
      <c r="BE148" s="451"/>
      <c r="BF148" s="451"/>
      <c r="BG148" s="451"/>
      <c r="BH148" s="451"/>
      <c r="BI148" s="451"/>
      <c r="BJ148" s="451"/>
      <c r="BK148" s="451"/>
      <c r="BL148" s="451"/>
      <c r="BM148" s="451"/>
      <c r="BN148" s="451"/>
      <c r="BO148" s="451"/>
      <c r="BP148" s="451"/>
      <c r="BQ148" s="451"/>
      <c r="BR148" s="451"/>
      <c r="BS148" s="451"/>
      <c r="BT148" s="451">
        <v>1</v>
      </c>
      <c r="BU148" s="451"/>
      <c r="BV148" s="451"/>
      <c r="BW148" s="451"/>
      <c r="BX148" s="451"/>
      <c r="BY148" s="451"/>
      <c r="BZ148" s="451"/>
      <c r="CA148" s="451"/>
      <c r="CB148" s="451"/>
      <c r="CC148" s="451"/>
      <c r="CD148" s="451"/>
      <c r="CE148" s="451"/>
      <c r="CF148" s="451"/>
      <c r="CG148" s="451"/>
      <c r="CH148" s="451"/>
      <c r="CI148" s="451"/>
      <c r="CJ148" s="451">
        <v>7500</v>
      </c>
      <c r="CK148" s="451"/>
      <c r="CL148" s="451"/>
      <c r="CM148" s="451"/>
      <c r="CN148" s="451"/>
      <c r="CO148" s="451"/>
      <c r="CP148" s="451"/>
      <c r="CQ148" s="451"/>
      <c r="CR148" s="451"/>
      <c r="CS148" s="451"/>
      <c r="CT148" s="451"/>
      <c r="CU148" s="451"/>
      <c r="CV148" s="451"/>
      <c r="CW148" s="451"/>
      <c r="CX148" s="451"/>
      <c r="CY148" s="451"/>
      <c r="CZ148" s="451"/>
      <c r="DA148" s="451"/>
    </row>
    <row r="149" spans="1:105" s="23" customFormat="1" ht="15" customHeight="1">
      <c r="A149" s="452" t="s">
        <v>13</v>
      </c>
      <c r="B149" s="452"/>
      <c r="C149" s="452"/>
      <c r="D149" s="452"/>
      <c r="E149" s="452"/>
      <c r="F149" s="452"/>
      <c r="G149" s="452"/>
      <c r="H149" s="454" t="s">
        <v>488</v>
      </c>
      <c r="I149" s="454"/>
      <c r="J149" s="454"/>
      <c r="K149" s="454"/>
      <c r="L149" s="454"/>
      <c r="M149" s="454"/>
      <c r="N149" s="454"/>
      <c r="O149" s="454"/>
      <c r="P149" s="454"/>
      <c r="Q149" s="454"/>
      <c r="R149" s="454"/>
      <c r="S149" s="454"/>
      <c r="T149" s="454"/>
      <c r="U149" s="454"/>
      <c r="V149" s="454"/>
      <c r="W149" s="454"/>
      <c r="X149" s="454"/>
      <c r="Y149" s="454"/>
      <c r="Z149" s="454"/>
      <c r="AA149" s="454"/>
      <c r="AB149" s="454"/>
      <c r="AC149" s="454"/>
      <c r="AD149" s="454"/>
      <c r="AE149" s="454"/>
      <c r="AF149" s="454"/>
      <c r="AG149" s="454"/>
      <c r="AH149" s="454"/>
      <c r="AI149" s="454"/>
      <c r="AJ149" s="454"/>
      <c r="AK149" s="454"/>
      <c r="AL149" s="454"/>
      <c r="AM149" s="454"/>
      <c r="AN149" s="454"/>
      <c r="AO149" s="454"/>
      <c r="AP149" s="454"/>
      <c r="AQ149" s="454"/>
      <c r="AR149" s="454"/>
      <c r="AS149" s="454"/>
      <c r="AT149" s="454"/>
      <c r="AU149" s="454"/>
      <c r="AV149" s="454"/>
      <c r="AW149" s="454"/>
      <c r="AX149" s="454"/>
      <c r="AY149" s="454"/>
      <c r="AZ149" s="454"/>
      <c r="BA149" s="454"/>
      <c r="BB149" s="454"/>
      <c r="BC149" s="454"/>
      <c r="BD149" s="451">
        <v>2</v>
      </c>
      <c r="BE149" s="451"/>
      <c r="BF149" s="451"/>
      <c r="BG149" s="451"/>
      <c r="BH149" s="451"/>
      <c r="BI149" s="451"/>
      <c r="BJ149" s="451"/>
      <c r="BK149" s="451"/>
      <c r="BL149" s="451"/>
      <c r="BM149" s="451"/>
      <c r="BN149" s="451"/>
      <c r="BO149" s="451"/>
      <c r="BP149" s="451"/>
      <c r="BQ149" s="451"/>
      <c r="BR149" s="451"/>
      <c r="BS149" s="451"/>
      <c r="BT149" s="451">
        <v>12</v>
      </c>
      <c r="BU149" s="451"/>
      <c r="BV149" s="451"/>
      <c r="BW149" s="451"/>
      <c r="BX149" s="451"/>
      <c r="BY149" s="451"/>
      <c r="BZ149" s="451"/>
      <c r="CA149" s="451"/>
      <c r="CB149" s="451"/>
      <c r="CC149" s="451"/>
      <c r="CD149" s="451"/>
      <c r="CE149" s="451"/>
      <c r="CF149" s="451"/>
      <c r="CG149" s="451"/>
      <c r="CH149" s="451"/>
      <c r="CI149" s="451"/>
      <c r="CJ149" s="451">
        <v>8418.48</v>
      </c>
      <c r="CK149" s="451"/>
      <c r="CL149" s="451"/>
      <c r="CM149" s="451"/>
      <c r="CN149" s="451"/>
      <c r="CO149" s="451"/>
      <c r="CP149" s="451"/>
      <c r="CQ149" s="451"/>
      <c r="CR149" s="451"/>
      <c r="CS149" s="451"/>
      <c r="CT149" s="451"/>
      <c r="CU149" s="451"/>
      <c r="CV149" s="451"/>
      <c r="CW149" s="451"/>
      <c r="CX149" s="451"/>
      <c r="CY149" s="451"/>
      <c r="CZ149" s="451"/>
      <c r="DA149" s="451"/>
    </row>
    <row r="150" spans="1:105" s="23" customFormat="1" ht="15" customHeight="1">
      <c r="A150" s="468" t="s">
        <v>14</v>
      </c>
      <c r="B150" s="469"/>
      <c r="C150" s="469"/>
      <c r="D150" s="469"/>
      <c r="E150" s="469"/>
      <c r="F150" s="469"/>
      <c r="G150" s="470"/>
      <c r="H150" s="439" t="s">
        <v>489</v>
      </c>
      <c r="I150" s="440"/>
      <c r="J150" s="440"/>
      <c r="K150" s="440"/>
      <c r="L150" s="440"/>
      <c r="M150" s="440"/>
      <c r="N150" s="440"/>
      <c r="O150" s="440"/>
      <c r="P150" s="440"/>
      <c r="Q150" s="440"/>
      <c r="R150" s="440"/>
      <c r="S150" s="440"/>
      <c r="T150" s="440"/>
      <c r="U150" s="440"/>
      <c r="V150" s="440"/>
      <c r="W150" s="440"/>
      <c r="X150" s="440"/>
      <c r="Y150" s="440"/>
      <c r="Z150" s="440"/>
      <c r="AA150" s="440"/>
      <c r="AB150" s="440"/>
      <c r="AC150" s="440"/>
      <c r="AD150" s="440"/>
      <c r="AE150" s="440"/>
      <c r="AF150" s="440"/>
      <c r="AG150" s="440"/>
      <c r="AH150" s="440"/>
      <c r="AI150" s="440"/>
      <c r="AJ150" s="440"/>
      <c r="AK150" s="440"/>
      <c r="AL150" s="440"/>
      <c r="AM150" s="440"/>
      <c r="AN150" s="440"/>
      <c r="AO150" s="440"/>
      <c r="AP150" s="440"/>
      <c r="AQ150" s="440"/>
      <c r="AR150" s="440"/>
      <c r="AS150" s="440"/>
      <c r="AT150" s="440"/>
      <c r="AU150" s="440"/>
      <c r="AV150" s="440"/>
      <c r="AW150" s="440"/>
      <c r="AX150" s="440"/>
      <c r="AY150" s="440"/>
      <c r="AZ150" s="440"/>
      <c r="BA150" s="440"/>
      <c r="BB150" s="440"/>
      <c r="BC150" s="441"/>
      <c r="BD150" s="436">
        <v>1</v>
      </c>
      <c r="BE150" s="437"/>
      <c r="BF150" s="437"/>
      <c r="BG150" s="437"/>
      <c r="BH150" s="437"/>
      <c r="BI150" s="437"/>
      <c r="BJ150" s="437"/>
      <c r="BK150" s="437"/>
      <c r="BL150" s="437"/>
      <c r="BM150" s="437"/>
      <c r="BN150" s="437"/>
      <c r="BO150" s="437"/>
      <c r="BP150" s="437"/>
      <c r="BQ150" s="437"/>
      <c r="BR150" s="437"/>
      <c r="BS150" s="438"/>
      <c r="BT150" s="436"/>
      <c r="BU150" s="437"/>
      <c r="BV150" s="437"/>
      <c r="BW150" s="437"/>
      <c r="BX150" s="437"/>
      <c r="BY150" s="437"/>
      <c r="BZ150" s="437"/>
      <c r="CA150" s="437"/>
      <c r="CB150" s="437"/>
      <c r="CC150" s="437"/>
      <c r="CD150" s="437"/>
      <c r="CE150" s="437"/>
      <c r="CF150" s="437"/>
      <c r="CG150" s="437"/>
      <c r="CH150" s="437"/>
      <c r="CI150" s="438"/>
      <c r="CJ150" s="436">
        <v>98000</v>
      </c>
      <c r="CK150" s="437"/>
      <c r="CL150" s="437"/>
      <c r="CM150" s="437"/>
      <c r="CN150" s="437"/>
      <c r="CO150" s="437"/>
      <c r="CP150" s="437"/>
      <c r="CQ150" s="437"/>
      <c r="CR150" s="437"/>
      <c r="CS150" s="437"/>
      <c r="CT150" s="437"/>
      <c r="CU150" s="437"/>
      <c r="CV150" s="437"/>
      <c r="CW150" s="437"/>
      <c r="CX150" s="437"/>
      <c r="CY150" s="437"/>
      <c r="CZ150" s="437"/>
      <c r="DA150" s="438"/>
    </row>
    <row r="151" spans="1:105" s="23" customFormat="1" ht="15" customHeight="1">
      <c r="A151" s="452"/>
      <c r="B151" s="452"/>
      <c r="C151" s="452"/>
      <c r="D151" s="452"/>
      <c r="E151" s="452"/>
      <c r="F151" s="452"/>
      <c r="G151" s="452"/>
      <c r="H151" s="466" t="s">
        <v>295</v>
      </c>
      <c r="I151" s="466"/>
      <c r="J151" s="466"/>
      <c r="K151" s="466"/>
      <c r="L151" s="466"/>
      <c r="M151" s="466"/>
      <c r="N151" s="466"/>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6"/>
      <c r="AM151" s="466"/>
      <c r="AN151" s="466"/>
      <c r="AO151" s="466"/>
      <c r="AP151" s="466"/>
      <c r="AQ151" s="466"/>
      <c r="AR151" s="466"/>
      <c r="AS151" s="466"/>
      <c r="AT151" s="466"/>
      <c r="AU151" s="466"/>
      <c r="AV151" s="466"/>
      <c r="AW151" s="466"/>
      <c r="AX151" s="466"/>
      <c r="AY151" s="466"/>
      <c r="AZ151" s="466"/>
      <c r="BA151" s="466"/>
      <c r="BB151" s="466"/>
      <c r="BC151" s="467"/>
      <c r="BD151" s="451" t="s">
        <v>46</v>
      </c>
      <c r="BE151" s="451"/>
      <c r="BF151" s="451"/>
      <c r="BG151" s="451"/>
      <c r="BH151" s="451"/>
      <c r="BI151" s="451"/>
      <c r="BJ151" s="451"/>
      <c r="BK151" s="451"/>
      <c r="BL151" s="451"/>
      <c r="BM151" s="451"/>
      <c r="BN151" s="451"/>
      <c r="BO151" s="451"/>
      <c r="BP151" s="451"/>
      <c r="BQ151" s="451"/>
      <c r="BR151" s="451"/>
      <c r="BS151" s="451"/>
      <c r="BT151" s="451" t="s">
        <v>46</v>
      </c>
      <c r="BU151" s="451"/>
      <c r="BV151" s="451"/>
      <c r="BW151" s="451"/>
      <c r="BX151" s="451"/>
      <c r="BY151" s="451"/>
      <c r="BZ151" s="451"/>
      <c r="CA151" s="451"/>
      <c r="CB151" s="451"/>
      <c r="CC151" s="451"/>
      <c r="CD151" s="451"/>
      <c r="CE151" s="451"/>
      <c r="CF151" s="451"/>
      <c r="CG151" s="451"/>
      <c r="CH151" s="451"/>
      <c r="CI151" s="451"/>
      <c r="CJ151" s="451">
        <f>CJ146+CJ147+CJ148+CJ150</f>
        <v>141005.73</v>
      </c>
      <c r="CK151" s="451"/>
      <c r="CL151" s="451"/>
      <c r="CM151" s="451"/>
      <c r="CN151" s="451"/>
      <c r="CO151" s="451"/>
      <c r="CP151" s="451"/>
      <c r="CQ151" s="451"/>
      <c r="CR151" s="451"/>
      <c r="CS151" s="451"/>
      <c r="CT151" s="451"/>
      <c r="CU151" s="451"/>
      <c r="CV151" s="451"/>
      <c r="CW151" s="451"/>
      <c r="CX151" s="451"/>
      <c r="CY151" s="451"/>
      <c r="CZ151" s="451"/>
      <c r="DA151" s="451"/>
    </row>
    <row r="153" spans="1:105" s="27" customFormat="1" ht="14.25">
      <c r="A153" s="459" t="s">
        <v>321</v>
      </c>
      <c r="B153" s="459"/>
      <c r="C153" s="459"/>
      <c r="D153" s="459"/>
      <c r="E153" s="459"/>
      <c r="F153" s="459"/>
      <c r="G153" s="459"/>
      <c r="H153" s="459"/>
      <c r="I153" s="459"/>
      <c r="J153" s="459"/>
      <c r="K153" s="459"/>
      <c r="L153" s="459"/>
      <c r="M153" s="459"/>
      <c r="N153" s="459"/>
      <c r="O153" s="459"/>
      <c r="P153" s="459"/>
      <c r="Q153" s="459"/>
      <c r="R153" s="459"/>
      <c r="S153" s="459"/>
      <c r="T153" s="459"/>
      <c r="U153" s="459"/>
      <c r="V153" s="459"/>
      <c r="W153" s="459"/>
      <c r="X153" s="459"/>
      <c r="Y153" s="459"/>
      <c r="Z153" s="459"/>
      <c r="AA153" s="459"/>
      <c r="AB153" s="459"/>
      <c r="AC153" s="459"/>
      <c r="AD153" s="459"/>
      <c r="AE153" s="459"/>
      <c r="AF153" s="459"/>
      <c r="AG153" s="459"/>
      <c r="AH153" s="459"/>
      <c r="AI153" s="459"/>
      <c r="AJ153" s="459"/>
      <c r="AK153" s="459"/>
      <c r="AL153" s="459"/>
      <c r="AM153" s="459"/>
      <c r="AN153" s="459"/>
      <c r="AO153" s="459"/>
      <c r="AP153" s="459"/>
      <c r="AQ153" s="459"/>
      <c r="AR153" s="459"/>
      <c r="AS153" s="459"/>
      <c r="AT153" s="459"/>
      <c r="AU153" s="459"/>
      <c r="AV153" s="459"/>
      <c r="AW153" s="459"/>
      <c r="AX153" s="459"/>
      <c r="AY153" s="459"/>
      <c r="AZ153" s="459"/>
      <c r="BA153" s="459"/>
      <c r="BB153" s="459"/>
      <c r="BC153" s="459"/>
      <c r="BD153" s="459"/>
      <c r="BE153" s="459"/>
      <c r="BF153" s="459"/>
      <c r="BG153" s="459"/>
      <c r="BH153" s="459"/>
      <c r="BI153" s="459"/>
      <c r="BJ153" s="459"/>
      <c r="BK153" s="459"/>
      <c r="BL153" s="459"/>
      <c r="BM153" s="459"/>
      <c r="BN153" s="459"/>
      <c r="BO153" s="459"/>
      <c r="BP153" s="459"/>
      <c r="BQ153" s="459"/>
      <c r="BR153" s="459"/>
      <c r="BS153" s="459"/>
      <c r="BT153" s="459"/>
      <c r="BU153" s="459"/>
      <c r="BV153" s="459"/>
      <c r="BW153" s="459"/>
      <c r="BX153" s="459"/>
      <c r="BY153" s="459"/>
      <c r="BZ153" s="459"/>
      <c r="CA153" s="459"/>
      <c r="CB153" s="459"/>
      <c r="CC153" s="459"/>
      <c r="CD153" s="459"/>
      <c r="CE153" s="459"/>
      <c r="CF153" s="459"/>
      <c r="CG153" s="459"/>
      <c r="CH153" s="459"/>
      <c r="CI153" s="459"/>
      <c r="CJ153" s="459"/>
      <c r="CK153" s="459"/>
      <c r="CL153" s="459"/>
      <c r="CM153" s="459"/>
      <c r="CN153" s="459"/>
      <c r="CO153" s="459"/>
      <c r="CP153" s="459"/>
      <c r="CQ153" s="459"/>
      <c r="CR153" s="459"/>
      <c r="CS153" s="459"/>
      <c r="CT153" s="459"/>
      <c r="CU153" s="459"/>
      <c r="CV153" s="459"/>
      <c r="CW153" s="459"/>
      <c r="CX153" s="459"/>
      <c r="CY153" s="459"/>
      <c r="CZ153" s="459"/>
      <c r="DA153" s="459"/>
    </row>
    <row r="154" ht="10.5" customHeight="1"/>
    <row r="155" spans="1:105" ht="30" customHeight="1">
      <c r="A155" s="442" t="s">
        <v>306</v>
      </c>
      <c r="B155" s="443"/>
      <c r="C155" s="443"/>
      <c r="D155" s="443"/>
      <c r="E155" s="443"/>
      <c r="F155" s="443"/>
      <c r="G155" s="444"/>
      <c r="H155" s="442" t="s">
        <v>317</v>
      </c>
      <c r="I155" s="443"/>
      <c r="J155" s="443"/>
      <c r="K155" s="443"/>
      <c r="L155" s="443"/>
      <c r="M155" s="443"/>
      <c r="N155" s="443"/>
      <c r="O155" s="443"/>
      <c r="P155" s="443"/>
      <c r="Q155" s="443"/>
      <c r="R155" s="443"/>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443"/>
      <c r="AY155" s="443"/>
      <c r="AZ155" s="443"/>
      <c r="BA155" s="443"/>
      <c r="BB155" s="443"/>
      <c r="BC155" s="443"/>
      <c r="BD155" s="443"/>
      <c r="BE155" s="443"/>
      <c r="BF155" s="443"/>
      <c r="BG155" s="443"/>
      <c r="BH155" s="443"/>
      <c r="BI155" s="443"/>
      <c r="BJ155" s="443"/>
      <c r="BK155" s="443"/>
      <c r="BL155" s="443"/>
      <c r="BM155" s="443"/>
      <c r="BN155" s="443"/>
      <c r="BO155" s="443"/>
      <c r="BP155" s="443"/>
      <c r="BQ155" s="443"/>
      <c r="BR155" s="443"/>
      <c r="BS155" s="444"/>
      <c r="BT155" s="442" t="s">
        <v>320</v>
      </c>
      <c r="BU155" s="443"/>
      <c r="BV155" s="443"/>
      <c r="BW155" s="443"/>
      <c r="BX155" s="443"/>
      <c r="BY155" s="443"/>
      <c r="BZ155" s="443"/>
      <c r="CA155" s="443"/>
      <c r="CB155" s="443"/>
      <c r="CC155" s="443"/>
      <c r="CD155" s="443"/>
      <c r="CE155" s="443"/>
      <c r="CF155" s="443"/>
      <c r="CG155" s="443"/>
      <c r="CH155" s="443"/>
      <c r="CI155" s="444"/>
      <c r="CJ155" s="442" t="s">
        <v>319</v>
      </c>
      <c r="CK155" s="443"/>
      <c r="CL155" s="443"/>
      <c r="CM155" s="443"/>
      <c r="CN155" s="443"/>
      <c r="CO155" s="443"/>
      <c r="CP155" s="443"/>
      <c r="CQ155" s="443"/>
      <c r="CR155" s="443"/>
      <c r="CS155" s="443"/>
      <c r="CT155" s="443"/>
      <c r="CU155" s="443"/>
      <c r="CV155" s="443"/>
      <c r="CW155" s="443"/>
      <c r="CX155" s="443"/>
      <c r="CY155" s="443"/>
      <c r="CZ155" s="443"/>
      <c r="DA155" s="444"/>
    </row>
    <row r="156" spans="1:105" s="22" customFormat="1" ht="12.75">
      <c r="A156" s="453">
        <v>1</v>
      </c>
      <c r="B156" s="453"/>
      <c r="C156" s="453"/>
      <c r="D156" s="453"/>
      <c r="E156" s="453"/>
      <c r="F156" s="453"/>
      <c r="G156" s="453"/>
      <c r="H156" s="453">
        <v>2</v>
      </c>
      <c r="I156" s="453"/>
      <c r="J156" s="453"/>
      <c r="K156" s="453"/>
      <c r="L156" s="453"/>
      <c r="M156" s="453"/>
      <c r="N156" s="453"/>
      <c r="O156" s="453"/>
      <c r="P156" s="453"/>
      <c r="Q156" s="453"/>
      <c r="R156" s="453"/>
      <c r="S156" s="453"/>
      <c r="T156" s="453"/>
      <c r="U156" s="453"/>
      <c r="V156" s="453"/>
      <c r="W156" s="453"/>
      <c r="X156" s="453"/>
      <c r="Y156" s="453"/>
      <c r="Z156" s="453"/>
      <c r="AA156" s="453"/>
      <c r="AB156" s="453"/>
      <c r="AC156" s="453"/>
      <c r="AD156" s="453"/>
      <c r="AE156" s="453"/>
      <c r="AF156" s="453"/>
      <c r="AG156" s="453"/>
      <c r="AH156" s="453"/>
      <c r="AI156" s="453"/>
      <c r="AJ156" s="453"/>
      <c r="AK156" s="453"/>
      <c r="AL156" s="453"/>
      <c r="AM156" s="453"/>
      <c r="AN156" s="453"/>
      <c r="AO156" s="453"/>
      <c r="AP156" s="453"/>
      <c r="AQ156" s="453"/>
      <c r="AR156" s="453"/>
      <c r="AS156" s="453"/>
      <c r="AT156" s="453"/>
      <c r="AU156" s="453"/>
      <c r="AV156" s="453"/>
      <c r="AW156" s="453"/>
      <c r="AX156" s="453"/>
      <c r="AY156" s="453"/>
      <c r="AZ156" s="453"/>
      <c r="BA156" s="453"/>
      <c r="BB156" s="453"/>
      <c r="BC156" s="453"/>
      <c r="BD156" s="453"/>
      <c r="BE156" s="453"/>
      <c r="BF156" s="453"/>
      <c r="BG156" s="453"/>
      <c r="BH156" s="453"/>
      <c r="BI156" s="453"/>
      <c r="BJ156" s="453"/>
      <c r="BK156" s="453"/>
      <c r="BL156" s="453"/>
      <c r="BM156" s="453"/>
      <c r="BN156" s="453"/>
      <c r="BO156" s="453"/>
      <c r="BP156" s="453"/>
      <c r="BQ156" s="453"/>
      <c r="BR156" s="453"/>
      <c r="BS156" s="453"/>
      <c r="BT156" s="453">
        <v>3</v>
      </c>
      <c r="BU156" s="453"/>
      <c r="BV156" s="453"/>
      <c r="BW156" s="453"/>
      <c r="BX156" s="453"/>
      <c r="BY156" s="453"/>
      <c r="BZ156" s="453"/>
      <c r="CA156" s="453"/>
      <c r="CB156" s="453"/>
      <c r="CC156" s="453"/>
      <c r="CD156" s="453"/>
      <c r="CE156" s="453"/>
      <c r="CF156" s="453"/>
      <c r="CG156" s="453"/>
      <c r="CH156" s="453"/>
      <c r="CI156" s="453"/>
      <c r="CJ156" s="453">
        <v>4</v>
      </c>
      <c r="CK156" s="453"/>
      <c r="CL156" s="453"/>
      <c r="CM156" s="453"/>
      <c r="CN156" s="453"/>
      <c r="CO156" s="453"/>
      <c r="CP156" s="453"/>
      <c r="CQ156" s="453"/>
      <c r="CR156" s="453"/>
      <c r="CS156" s="453"/>
      <c r="CT156" s="453"/>
      <c r="CU156" s="453"/>
      <c r="CV156" s="453"/>
      <c r="CW156" s="453"/>
      <c r="CX156" s="453"/>
      <c r="CY156" s="453"/>
      <c r="CZ156" s="453"/>
      <c r="DA156" s="453"/>
    </row>
    <row r="157" spans="1:105" ht="15" customHeight="1">
      <c r="A157" s="452" t="s">
        <v>10</v>
      </c>
      <c r="B157" s="452"/>
      <c r="C157" s="452"/>
      <c r="D157" s="452"/>
      <c r="E157" s="452"/>
      <c r="F157" s="452"/>
      <c r="G157" s="452"/>
      <c r="H157" s="439" t="s">
        <v>490</v>
      </c>
      <c r="I157" s="440"/>
      <c r="J157" s="440"/>
      <c r="K157" s="440"/>
      <c r="L157" s="440"/>
      <c r="M157" s="440"/>
      <c r="N157" s="440"/>
      <c r="O157" s="440"/>
      <c r="P157" s="440"/>
      <c r="Q157" s="440"/>
      <c r="R157" s="440"/>
      <c r="S157" s="440"/>
      <c r="T157" s="440"/>
      <c r="U157" s="440"/>
      <c r="V157" s="440"/>
      <c r="W157" s="440"/>
      <c r="X157" s="440"/>
      <c r="Y157" s="440"/>
      <c r="Z157" s="440"/>
      <c r="AA157" s="440"/>
      <c r="AB157" s="440"/>
      <c r="AC157" s="440"/>
      <c r="AD157" s="440"/>
      <c r="AE157" s="440"/>
      <c r="AF157" s="440"/>
      <c r="AG157" s="440"/>
      <c r="AH157" s="440"/>
      <c r="AI157" s="440"/>
      <c r="AJ157" s="440"/>
      <c r="AK157" s="440"/>
      <c r="AL157" s="440"/>
      <c r="AM157" s="440"/>
      <c r="AN157" s="440"/>
      <c r="AO157" s="440"/>
      <c r="AP157" s="440"/>
      <c r="AQ157" s="440"/>
      <c r="AR157" s="440"/>
      <c r="AS157" s="440"/>
      <c r="AT157" s="440"/>
      <c r="AU157" s="440"/>
      <c r="AV157" s="440"/>
      <c r="AW157" s="440"/>
      <c r="AX157" s="440"/>
      <c r="AY157" s="440"/>
      <c r="AZ157" s="440"/>
      <c r="BA157" s="440"/>
      <c r="BB157" s="440"/>
      <c r="BC157" s="440"/>
      <c r="BD157" s="440"/>
      <c r="BE157" s="440"/>
      <c r="BF157" s="440"/>
      <c r="BG157" s="440"/>
      <c r="BH157" s="440"/>
      <c r="BI157" s="440"/>
      <c r="BJ157" s="440"/>
      <c r="BK157" s="440"/>
      <c r="BL157" s="440"/>
      <c r="BM157" s="440"/>
      <c r="BN157" s="440"/>
      <c r="BO157" s="440"/>
      <c r="BP157" s="440"/>
      <c r="BQ157" s="440"/>
      <c r="BR157" s="440"/>
      <c r="BS157" s="441"/>
      <c r="BT157" s="451">
        <v>1</v>
      </c>
      <c r="BU157" s="451"/>
      <c r="BV157" s="451"/>
      <c r="BW157" s="451"/>
      <c r="BX157" s="451"/>
      <c r="BY157" s="451"/>
      <c r="BZ157" s="451"/>
      <c r="CA157" s="451"/>
      <c r="CB157" s="451"/>
      <c r="CC157" s="451"/>
      <c r="CD157" s="451"/>
      <c r="CE157" s="451"/>
      <c r="CF157" s="451"/>
      <c r="CG157" s="451"/>
      <c r="CH157" s="451"/>
      <c r="CI157" s="451"/>
      <c r="CJ157" s="521">
        <v>58700</v>
      </c>
      <c r="CK157" s="521"/>
      <c r="CL157" s="521"/>
      <c r="CM157" s="521"/>
      <c r="CN157" s="521"/>
      <c r="CO157" s="521"/>
      <c r="CP157" s="521"/>
      <c r="CQ157" s="521"/>
      <c r="CR157" s="521"/>
      <c r="CS157" s="521"/>
      <c r="CT157" s="521"/>
      <c r="CU157" s="521"/>
      <c r="CV157" s="521"/>
      <c r="CW157" s="521"/>
      <c r="CX157" s="521"/>
      <c r="CY157" s="521"/>
      <c r="CZ157" s="521"/>
      <c r="DA157" s="521"/>
    </row>
    <row r="158" spans="1:105" ht="15" customHeight="1">
      <c r="A158" s="468" t="s">
        <v>11</v>
      </c>
      <c r="B158" s="469"/>
      <c r="C158" s="469"/>
      <c r="D158" s="469"/>
      <c r="E158" s="469"/>
      <c r="F158" s="469"/>
      <c r="G158" s="470"/>
      <c r="H158" s="439" t="s">
        <v>491</v>
      </c>
      <c r="I158" s="440"/>
      <c r="J158" s="440"/>
      <c r="K158" s="440"/>
      <c r="L158" s="440"/>
      <c r="M158" s="440"/>
      <c r="N158" s="440"/>
      <c r="O158" s="440"/>
      <c r="P158" s="440"/>
      <c r="Q158" s="440"/>
      <c r="R158" s="440"/>
      <c r="S158" s="440"/>
      <c r="T158" s="440"/>
      <c r="U158" s="440"/>
      <c r="V158" s="440"/>
      <c r="W158" s="440"/>
      <c r="X158" s="440"/>
      <c r="Y158" s="440"/>
      <c r="Z158" s="440"/>
      <c r="AA158" s="440"/>
      <c r="AB158" s="440"/>
      <c r="AC158" s="440"/>
      <c r="AD158" s="440"/>
      <c r="AE158" s="440"/>
      <c r="AF158" s="440"/>
      <c r="AG158" s="440"/>
      <c r="AH158" s="440"/>
      <c r="AI158" s="440"/>
      <c r="AJ158" s="440"/>
      <c r="AK158" s="440"/>
      <c r="AL158" s="440"/>
      <c r="AM158" s="440"/>
      <c r="AN158" s="440"/>
      <c r="AO158" s="440"/>
      <c r="AP158" s="440"/>
      <c r="AQ158" s="440"/>
      <c r="AR158" s="440"/>
      <c r="AS158" s="440"/>
      <c r="AT158" s="440"/>
      <c r="AU158" s="440"/>
      <c r="AV158" s="440"/>
      <c r="AW158" s="440"/>
      <c r="AX158" s="440"/>
      <c r="AY158" s="440"/>
      <c r="AZ158" s="440"/>
      <c r="BA158" s="440"/>
      <c r="BB158" s="440"/>
      <c r="BC158" s="440"/>
      <c r="BD158" s="440"/>
      <c r="BE158" s="440"/>
      <c r="BF158" s="440"/>
      <c r="BG158" s="440"/>
      <c r="BH158" s="440"/>
      <c r="BI158" s="440"/>
      <c r="BJ158" s="440"/>
      <c r="BK158" s="440"/>
      <c r="BL158" s="440"/>
      <c r="BM158" s="440"/>
      <c r="BN158" s="440"/>
      <c r="BO158" s="440"/>
      <c r="BP158" s="440"/>
      <c r="BQ158" s="440"/>
      <c r="BR158" s="440"/>
      <c r="BS158" s="441"/>
      <c r="BT158" s="436">
        <v>1</v>
      </c>
      <c r="BU158" s="437"/>
      <c r="BV158" s="437"/>
      <c r="BW158" s="437"/>
      <c r="BX158" s="437"/>
      <c r="BY158" s="437"/>
      <c r="BZ158" s="437"/>
      <c r="CA158" s="437"/>
      <c r="CB158" s="437"/>
      <c r="CC158" s="437"/>
      <c r="CD158" s="437"/>
      <c r="CE158" s="437"/>
      <c r="CF158" s="437"/>
      <c r="CG158" s="437"/>
      <c r="CH158" s="437"/>
      <c r="CI158" s="438"/>
      <c r="CJ158" s="436">
        <v>37992</v>
      </c>
      <c r="CK158" s="437"/>
      <c r="CL158" s="437"/>
      <c r="CM158" s="437"/>
      <c r="CN158" s="437"/>
      <c r="CO158" s="437"/>
      <c r="CP158" s="437"/>
      <c r="CQ158" s="437"/>
      <c r="CR158" s="437"/>
      <c r="CS158" s="437"/>
      <c r="CT158" s="437"/>
      <c r="CU158" s="437"/>
      <c r="CV158" s="437"/>
      <c r="CW158" s="437"/>
      <c r="CX158" s="437"/>
      <c r="CY158" s="437"/>
      <c r="CZ158" s="437"/>
      <c r="DA158" s="438"/>
    </row>
    <row r="159" spans="1:105" ht="15" customHeight="1">
      <c r="A159" s="468" t="s">
        <v>12</v>
      </c>
      <c r="B159" s="469"/>
      <c r="C159" s="469"/>
      <c r="D159" s="469"/>
      <c r="E159" s="469"/>
      <c r="F159" s="469"/>
      <c r="G159" s="470"/>
      <c r="H159" s="439" t="s">
        <v>492</v>
      </c>
      <c r="I159" s="440"/>
      <c r="J159" s="440"/>
      <c r="K159" s="440"/>
      <c r="L159" s="440"/>
      <c r="M159" s="440"/>
      <c r="N159" s="440"/>
      <c r="O159" s="440"/>
      <c r="P159" s="440"/>
      <c r="Q159" s="440"/>
      <c r="R159" s="440"/>
      <c r="S159" s="440"/>
      <c r="T159" s="440"/>
      <c r="U159" s="440"/>
      <c r="V159" s="440"/>
      <c r="W159" s="440"/>
      <c r="X159" s="440"/>
      <c r="Y159" s="440"/>
      <c r="Z159" s="440"/>
      <c r="AA159" s="440"/>
      <c r="AB159" s="440"/>
      <c r="AC159" s="440"/>
      <c r="AD159" s="440"/>
      <c r="AE159" s="440"/>
      <c r="AF159" s="440"/>
      <c r="AG159" s="440"/>
      <c r="AH159" s="440"/>
      <c r="AI159" s="440"/>
      <c r="AJ159" s="440"/>
      <c r="AK159" s="440"/>
      <c r="AL159" s="440"/>
      <c r="AM159" s="440"/>
      <c r="AN159" s="440"/>
      <c r="AO159" s="440"/>
      <c r="AP159" s="440"/>
      <c r="AQ159" s="440"/>
      <c r="AR159" s="440"/>
      <c r="AS159" s="440"/>
      <c r="AT159" s="440"/>
      <c r="AU159" s="440"/>
      <c r="AV159" s="440"/>
      <c r="AW159" s="440"/>
      <c r="AX159" s="440"/>
      <c r="AY159" s="440"/>
      <c r="AZ159" s="440"/>
      <c r="BA159" s="440"/>
      <c r="BB159" s="440"/>
      <c r="BC159" s="440"/>
      <c r="BD159" s="440"/>
      <c r="BE159" s="440"/>
      <c r="BF159" s="440"/>
      <c r="BG159" s="440"/>
      <c r="BH159" s="440"/>
      <c r="BI159" s="440"/>
      <c r="BJ159" s="440"/>
      <c r="BK159" s="440"/>
      <c r="BL159" s="440"/>
      <c r="BM159" s="440"/>
      <c r="BN159" s="440"/>
      <c r="BO159" s="440"/>
      <c r="BP159" s="440"/>
      <c r="BQ159" s="440"/>
      <c r="BR159" s="440"/>
      <c r="BS159" s="441"/>
      <c r="BT159" s="436">
        <v>1</v>
      </c>
      <c r="BU159" s="437"/>
      <c r="BV159" s="437"/>
      <c r="BW159" s="437"/>
      <c r="BX159" s="437"/>
      <c r="BY159" s="437"/>
      <c r="BZ159" s="437"/>
      <c r="CA159" s="437"/>
      <c r="CB159" s="437"/>
      <c r="CC159" s="437"/>
      <c r="CD159" s="437"/>
      <c r="CE159" s="437"/>
      <c r="CF159" s="437"/>
      <c r="CG159" s="437"/>
      <c r="CH159" s="437"/>
      <c r="CI159" s="438"/>
      <c r="CJ159" s="522">
        <v>3000</v>
      </c>
      <c r="CK159" s="523"/>
      <c r="CL159" s="523"/>
      <c r="CM159" s="523"/>
      <c r="CN159" s="523"/>
      <c r="CO159" s="523"/>
      <c r="CP159" s="523"/>
      <c r="CQ159" s="523"/>
      <c r="CR159" s="523"/>
      <c r="CS159" s="523"/>
      <c r="CT159" s="523"/>
      <c r="CU159" s="523"/>
      <c r="CV159" s="523"/>
      <c r="CW159" s="523"/>
      <c r="CX159" s="523"/>
      <c r="CY159" s="523"/>
      <c r="CZ159" s="523"/>
      <c r="DA159" s="524"/>
    </row>
    <row r="160" spans="1:105" ht="15" customHeight="1">
      <c r="A160" s="468" t="s">
        <v>13</v>
      </c>
      <c r="B160" s="469"/>
      <c r="C160" s="469"/>
      <c r="D160" s="469"/>
      <c r="E160" s="469"/>
      <c r="F160" s="469"/>
      <c r="G160" s="470"/>
      <c r="H160" s="439" t="s">
        <v>493</v>
      </c>
      <c r="I160" s="440"/>
      <c r="J160" s="440"/>
      <c r="K160" s="440"/>
      <c r="L160" s="440"/>
      <c r="M160" s="440"/>
      <c r="N160" s="440"/>
      <c r="O160" s="440"/>
      <c r="P160" s="440"/>
      <c r="Q160" s="440"/>
      <c r="R160" s="440"/>
      <c r="S160" s="440"/>
      <c r="T160" s="440"/>
      <c r="U160" s="440"/>
      <c r="V160" s="440"/>
      <c r="W160" s="440"/>
      <c r="X160" s="440"/>
      <c r="Y160" s="440"/>
      <c r="Z160" s="440"/>
      <c r="AA160" s="440"/>
      <c r="AB160" s="440"/>
      <c r="AC160" s="440"/>
      <c r="AD160" s="440"/>
      <c r="AE160" s="440"/>
      <c r="AF160" s="440"/>
      <c r="AG160" s="440"/>
      <c r="AH160" s="440"/>
      <c r="AI160" s="440"/>
      <c r="AJ160" s="440"/>
      <c r="AK160" s="440"/>
      <c r="AL160" s="440"/>
      <c r="AM160" s="440"/>
      <c r="AN160" s="440"/>
      <c r="AO160" s="440"/>
      <c r="AP160" s="440"/>
      <c r="AQ160" s="440"/>
      <c r="AR160" s="440"/>
      <c r="AS160" s="440"/>
      <c r="AT160" s="440"/>
      <c r="AU160" s="440"/>
      <c r="AV160" s="440"/>
      <c r="AW160" s="440"/>
      <c r="AX160" s="440"/>
      <c r="AY160" s="440"/>
      <c r="AZ160" s="440"/>
      <c r="BA160" s="440"/>
      <c r="BB160" s="440"/>
      <c r="BC160" s="440"/>
      <c r="BD160" s="440"/>
      <c r="BE160" s="440"/>
      <c r="BF160" s="440"/>
      <c r="BG160" s="440"/>
      <c r="BH160" s="440"/>
      <c r="BI160" s="440"/>
      <c r="BJ160" s="440"/>
      <c r="BK160" s="440"/>
      <c r="BL160" s="440"/>
      <c r="BM160" s="440"/>
      <c r="BN160" s="440"/>
      <c r="BO160" s="440"/>
      <c r="BP160" s="440"/>
      <c r="BQ160" s="440"/>
      <c r="BR160" s="440"/>
      <c r="BS160" s="441"/>
      <c r="BT160" s="436">
        <v>1</v>
      </c>
      <c r="BU160" s="437"/>
      <c r="BV160" s="437"/>
      <c r="BW160" s="437"/>
      <c r="BX160" s="437"/>
      <c r="BY160" s="437"/>
      <c r="BZ160" s="437"/>
      <c r="CA160" s="437"/>
      <c r="CB160" s="437"/>
      <c r="CC160" s="437"/>
      <c r="CD160" s="437"/>
      <c r="CE160" s="437"/>
      <c r="CF160" s="437"/>
      <c r="CG160" s="437"/>
      <c r="CH160" s="437"/>
      <c r="CI160" s="438"/>
      <c r="CJ160" s="522">
        <v>35000</v>
      </c>
      <c r="CK160" s="523"/>
      <c r="CL160" s="523"/>
      <c r="CM160" s="523"/>
      <c r="CN160" s="523"/>
      <c r="CO160" s="523"/>
      <c r="CP160" s="523"/>
      <c r="CQ160" s="523"/>
      <c r="CR160" s="523"/>
      <c r="CS160" s="523"/>
      <c r="CT160" s="523"/>
      <c r="CU160" s="523"/>
      <c r="CV160" s="523"/>
      <c r="CW160" s="523"/>
      <c r="CX160" s="523"/>
      <c r="CY160" s="523"/>
      <c r="CZ160" s="523"/>
      <c r="DA160" s="524"/>
    </row>
    <row r="161" spans="1:105" ht="15" customHeight="1">
      <c r="A161" s="468" t="s">
        <v>14</v>
      </c>
      <c r="B161" s="469"/>
      <c r="C161" s="469"/>
      <c r="D161" s="469"/>
      <c r="E161" s="469"/>
      <c r="F161" s="469"/>
      <c r="G161" s="470"/>
      <c r="H161" s="439" t="s">
        <v>474</v>
      </c>
      <c r="I161" s="440"/>
      <c r="J161" s="440"/>
      <c r="K161" s="440"/>
      <c r="L161" s="440"/>
      <c r="M161" s="440"/>
      <c r="N161" s="440"/>
      <c r="O161" s="440"/>
      <c r="P161" s="440"/>
      <c r="Q161" s="440"/>
      <c r="R161" s="440"/>
      <c r="S161" s="440"/>
      <c r="T161" s="440"/>
      <c r="U161" s="440"/>
      <c r="V161" s="440"/>
      <c r="W161" s="440"/>
      <c r="X161" s="440"/>
      <c r="Y161" s="440"/>
      <c r="Z161" s="440"/>
      <c r="AA161" s="440"/>
      <c r="AB161" s="440"/>
      <c r="AC161" s="440"/>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0"/>
      <c r="AY161" s="440"/>
      <c r="AZ161" s="440"/>
      <c r="BA161" s="440"/>
      <c r="BB161" s="440"/>
      <c r="BC161" s="440"/>
      <c r="BD161" s="440"/>
      <c r="BE161" s="440"/>
      <c r="BF161" s="440"/>
      <c r="BG161" s="440"/>
      <c r="BH161" s="440"/>
      <c r="BI161" s="440"/>
      <c r="BJ161" s="440"/>
      <c r="BK161" s="440"/>
      <c r="BL161" s="440"/>
      <c r="BM161" s="440"/>
      <c r="BN161" s="440"/>
      <c r="BO161" s="440"/>
      <c r="BP161" s="440"/>
      <c r="BQ161" s="440"/>
      <c r="BR161" s="440"/>
      <c r="BS161" s="441"/>
      <c r="BT161" s="436">
        <v>1</v>
      </c>
      <c r="BU161" s="437"/>
      <c r="BV161" s="437"/>
      <c r="BW161" s="437"/>
      <c r="BX161" s="437"/>
      <c r="BY161" s="437"/>
      <c r="BZ161" s="437"/>
      <c r="CA161" s="437"/>
      <c r="CB161" s="437"/>
      <c r="CC161" s="437"/>
      <c r="CD161" s="437"/>
      <c r="CE161" s="437"/>
      <c r="CF161" s="437"/>
      <c r="CG161" s="437"/>
      <c r="CH161" s="437"/>
      <c r="CI161" s="438"/>
      <c r="CJ161" s="522">
        <v>12000</v>
      </c>
      <c r="CK161" s="523"/>
      <c r="CL161" s="523"/>
      <c r="CM161" s="523"/>
      <c r="CN161" s="523"/>
      <c r="CO161" s="523"/>
      <c r="CP161" s="523"/>
      <c r="CQ161" s="523"/>
      <c r="CR161" s="523"/>
      <c r="CS161" s="523"/>
      <c r="CT161" s="523"/>
      <c r="CU161" s="523"/>
      <c r="CV161" s="523"/>
      <c r="CW161" s="523"/>
      <c r="CX161" s="523"/>
      <c r="CY161" s="523"/>
      <c r="CZ161" s="523"/>
      <c r="DA161" s="524"/>
    </row>
    <row r="162" spans="1:105" ht="15" customHeight="1">
      <c r="A162" s="468"/>
      <c r="B162" s="469"/>
      <c r="C162" s="469"/>
      <c r="D162" s="469"/>
      <c r="E162" s="469"/>
      <c r="F162" s="469"/>
      <c r="G162" s="470"/>
      <c r="H162" s="505" t="s">
        <v>295</v>
      </c>
      <c r="I162" s="506"/>
      <c r="J162" s="506"/>
      <c r="K162" s="506"/>
      <c r="L162" s="506"/>
      <c r="M162" s="506"/>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6"/>
      <c r="AK162" s="506"/>
      <c r="AL162" s="506"/>
      <c r="AM162" s="506"/>
      <c r="AN162" s="506"/>
      <c r="AO162" s="506"/>
      <c r="AP162" s="506"/>
      <c r="AQ162" s="506"/>
      <c r="AR162" s="506"/>
      <c r="AS162" s="506"/>
      <c r="AT162" s="506"/>
      <c r="AU162" s="506"/>
      <c r="AV162" s="506"/>
      <c r="AW162" s="506"/>
      <c r="AX162" s="506"/>
      <c r="AY162" s="506"/>
      <c r="AZ162" s="506"/>
      <c r="BA162" s="506"/>
      <c r="BB162" s="506"/>
      <c r="BC162" s="506"/>
      <c r="BD162" s="506"/>
      <c r="BE162" s="506"/>
      <c r="BF162" s="506"/>
      <c r="BG162" s="506"/>
      <c r="BH162" s="506"/>
      <c r="BI162" s="506"/>
      <c r="BJ162" s="506"/>
      <c r="BK162" s="506"/>
      <c r="BL162" s="506"/>
      <c r="BM162" s="506"/>
      <c r="BN162" s="506"/>
      <c r="BO162" s="506"/>
      <c r="BP162" s="506"/>
      <c r="BQ162" s="506"/>
      <c r="BR162" s="506"/>
      <c r="BS162" s="507"/>
      <c r="BT162" s="436" t="s">
        <v>46</v>
      </c>
      <c r="BU162" s="437"/>
      <c r="BV162" s="437"/>
      <c r="BW162" s="437"/>
      <c r="BX162" s="437"/>
      <c r="BY162" s="437"/>
      <c r="BZ162" s="437"/>
      <c r="CA162" s="437"/>
      <c r="CB162" s="437"/>
      <c r="CC162" s="437"/>
      <c r="CD162" s="437"/>
      <c r="CE162" s="437"/>
      <c r="CF162" s="437"/>
      <c r="CG162" s="437"/>
      <c r="CH162" s="437"/>
      <c r="CI162" s="438"/>
      <c r="CJ162" s="436">
        <f>CJ157+CJ158+CJ159+CJ160+CJ161</f>
        <v>146692</v>
      </c>
      <c r="CK162" s="437"/>
      <c r="CL162" s="437"/>
      <c r="CM162" s="437"/>
      <c r="CN162" s="437"/>
      <c r="CO162" s="437"/>
      <c r="CP162" s="437"/>
      <c r="CQ162" s="437"/>
      <c r="CR162" s="437"/>
      <c r="CS162" s="437"/>
      <c r="CT162" s="437"/>
      <c r="CU162" s="437"/>
      <c r="CV162" s="437"/>
      <c r="CW162" s="437"/>
      <c r="CX162" s="437"/>
      <c r="CY162" s="437"/>
      <c r="CZ162" s="437"/>
      <c r="DA162" s="438"/>
    </row>
    <row r="163" ht="12" customHeight="1">
      <c r="O163" s="26" t="s">
        <v>494</v>
      </c>
    </row>
    <row r="164" spans="1:105" s="27" customFormat="1" ht="29.25" customHeight="1">
      <c r="A164" s="476" t="s">
        <v>318</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476"/>
      <c r="AE164" s="476"/>
      <c r="AF164" s="476"/>
      <c r="AG164" s="476"/>
      <c r="AH164" s="476"/>
      <c r="AI164" s="476"/>
      <c r="AJ164" s="476"/>
      <c r="AK164" s="476"/>
      <c r="AL164" s="476"/>
      <c r="AM164" s="476"/>
      <c r="AN164" s="476"/>
      <c r="AO164" s="476"/>
      <c r="AP164" s="476"/>
      <c r="AQ164" s="476"/>
      <c r="AR164" s="476"/>
      <c r="AS164" s="476"/>
      <c r="AT164" s="476"/>
      <c r="AU164" s="476"/>
      <c r="AV164" s="476"/>
      <c r="AW164" s="476"/>
      <c r="AX164" s="476"/>
      <c r="AY164" s="476"/>
      <c r="AZ164" s="476"/>
      <c r="BA164" s="476"/>
      <c r="BB164" s="476"/>
      <c r="BC164" s="476"/>
      <c r="BD164" s="476"/>
      <c r="BE164" s="476"/>
      <c r="BF164" s="476"/>
      <c r="BG164" s="476"/>
      <c r="BH164" s="476"/>
      <c r="BI164" s="476"/>
      <c r="BJ164" s="476"/>
      <c r="BK164" s="476"/>
      <c r="BL164" s="476"/>
      <c r="BM164" s="476"/>
      <c r="BN164" s="476"/>
      <c r="BO164" s="476"/>
      <c r="BP164" s="476"/>
      <c r="BQ164" s="476"/>
      <c r="BR164" s="476"/>
      <c r="BS164" s="476"/>
      <c r="BT164" s="476"/>
      <c r="BU164" s="476"/>
      <c r="BV164" s="476"/>
      <c r="BW164" s="476"/>
      <c r="BX164" s="476"/>
      <c r="BY164" s="476"/>
      <c r="BZ164" s="476"/>
      <c r="CA164" s="476"/>
      <c r="CB164" s="476"/>
      <c r="CC164" s="476"/>
      <c r="CD164" s="476"/>
      <c r="CE164" s="476"/>
      <c r="CF164" s="476"/>
      <c r="CG164" s="476"/>
      <c r="CH164" s="476"/>
      <c r="CI164" s="476"/>
      <c r="CJ164" s="476"/>
      <c r="CK164" s="476"/>
      <c r="CL164" s="476"/>
      <c r="CM164" s="476"/>
      <c r="CN164" s="476"/>
      <c r="CO164" s="476"/>
      <c r="CP164" s="476"/>
      <c r="CQ164" s="476"/>
      <c r="CR164" s="476"/>
      <c r="CS164" s="476"/>
      <c r="CT164" s="476"/>
      <c r="CU164" s="476"/>
      <c r="CV164" s="476"/>
      <c r="CW164" s="476"/>
      <c r="CX164" s="476"/>
      <c r="CY164" s="476"/>
      <c r="CZ164" s="476"/>
      <c r="DA164" s="476"/>
    </row>
    <row r="165" ht="10.5" customHeight="1"/>
    <row r="166" spans="1:105" s="25" customFormat="1" ht="30" customHeight="1">
      <c r="A166" s="442" t="s">
        <v>306</v>
      </c>
      <c r="B166" s="443"/>
      <c r="C166" s="443"/>
      <c r="D166" s="443"/>
      <c r="E166" s="443"/>
      <c r="F166" s="443"/>
      <c r="G166" s="444"/>
      <c r="H166" s="442" t="s">
        <v>317</v>
      </c>
      <c r="I166" s="443"/>
      <c r="J166" s="443"/>
      <c r="K166" s="443"/>
      <c r="L166" s="443"/>
      <c r="M166" s="443"/>
      <c r="N166" s="443"/>
      <c r="O166" s="443"/>
      <c r="P166" s="443"/>
      <c r="Q166" s="443"/>
      <c r="R166" s="443"/>
      <c r="S166" s="443"/>
      <c r="T166" s="443"/>
      <c r="U166" s="443"/>
      <c r="V166" s="443"/>
      <c r="W166" s="443"/>
      <c r="X166" s="443"/>
      <c r="Y166" s="443"/>
      <c r="Z166" s="443"/>
      <c r="AA166" s="443"/>
      <c r="AB166" s="443"/>
      <c r="AC166" s="443"/>
      <c r="AD166" s="443"/>
      <c r="AE166" s="443"/>
      <c r="AF166" s="443"/>
      <c r="AG166" s="443"/>
      <c r="AH166" s="443"/>
      <c r="AI166" s="443"/>
      <c r="AJ166" s="443"/>
      <c r="AK166" s="443"/>
      <c r="AL166" s="443"/>
      <c r="AM166" s="443"/>
      <c r="AN166" s="443"/>
      <c r="AO166" s="443"/>
      <c r="AP166" s="443"/>
      <c r="AQ166" s="443"/>
      <c r="AR166" s="443"/>
      <c r="AS166" s="443"/>
      <c r="AT166" s="443"/>
      <c r="AU166" s="443"/>
      <c r="AV166" s="443"/>
      <c r="AW166" s="443"/>
      <c r="AX166" s="443"/>
      <c r="AY166" s="443"/>
      <c r="AZ166" s="443"/>
      <c r="BA166" s="443"/>
      <c r="BB166" s="443"/>
      <c r="BC166" s="444"/>
      <c r="BD166" s="442" t="s">
        <v>316</v>
      </c>
      <c r="BE166" s="443"/>
      <c r="BF166" s="443"/>
      <c r="BG166" s="443"/>
      <c r="BH166" s="443"/>
      <c r="BI166" s="443"/>
      <c r="BJ166" s="443"/>
      <c r="BK166" s="443"/>
      <c r="BL166" s="443"/>
      <c r="BM166" s="443"/>
      <c r="BN166" s="443"/>
      <c r="BO166" s="443"/>
      <c r="BP166" s="443"/>
      <c r="BQ166" s="443"/>
      <c r="BR166" s="443"/>
      <c r="BS166" s="444"/>
      <c r="BT166" s="442" t="s">
        <v>315</v>
      </c>
      <c r="BU166" s="443"/>
      <c r="BV166" s="443"/>
      <c r="BW166" s="443"/>
      <c r="BX166" s="443"/>
      <c r="BY166" s="443"/>
      <c r="BZ166" s="443"/>
      <c r="CA166" s="443"/>
      <c r="CB166" s="443"/>
      <c r="CC166" s="443"/>
      <c r="CD166" s="443"/>
      <c r="CE166" s="443"/>
      <c r="CF166" s="443"/>
      <c r="CG166" s="443"/>
      <c r="CH166" s="443"/>
      <c r="CI166" s="444"/>
      <c r="CJ166" s="442" t="s">
        <v>314</v>
      </c>
      <c r="CK166" s="443"/>
      <c r="CL166" s="443"/>
      <c r="CM166" s="443"/>
      <c r="CN166" s="443"/>
      <c r="CO166" s="443"/>
      <c r="CP166" s="443"/>
      <c r="CQ166" s="443"/>
      <c r="CR166" s="443"/>
      <c r="CS166" s="443"/>
      <c r="CT166" s="443"/>
      <c r="CU166" s="443"/>
      <c r="CV166" s="443"/>
      <c r="CW166" s="443"/>
      <c r="CX166" s="443"/>
      <c r="CY166" s="443"/>
      <c r="CZ166" s="443"/>
      <c r="DA166" s="444"/>
    </row>
    <row r="167" spans="1:105" s="24" customFormat="1" ht="12.75">
      <c r="A167" s="453">
        <v>1</v>
      </c>
      <c r="B167" s="453"/>
      <c r="C167" s="453"/>
      <c r="D167" s="453"/>
      <c r="E167" s="453"/>
      <c r="F167" s="453"/>
      <c r="G167" s="453"/>
      <c r="H167" s="453">
        <v>1</v>
      </c>
      <c r="I167" s="453"/>
      <c r="J167" s="453"/>
      <c r="K167" s="453"/>
      <c r="L167" s="453"/>
      <c r="M167" s="453"/>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c r="AK167" s="453"/>
      <c r="AL167" s="453"/>
      <c r="AM167" s="453"/>
      <c r="AN167" s="453"/>
      <c r="AO167" s="453"/>
      <c r="AP167" s="453"/>
      <c r="AQ167" s="453"/>
      <c r="AR167" s="453"/>
      <c r="AS167" s="453"/>
      <c r="AT167" s="453"/>
      <c r="AU167" s="453"/>
      <c r="AV167" s="453"/>
      <c r="AW167" s="453"/>
      <c r="AX167" s="453"/>
      <c r="AY167" s="453"/>
      <c r="AZ167" s="453"/>
      <c r="BA167" s="453"/>
      <c r="BB167" s="453"/>
      <c r="BC167" s="453"/>
      <c r="BD167" s="453">
        <v>2</v>
      </c>
      <c r="BE167" s="453"/>
      <c r="BF167" s="453"/>
      <c r="BG167" s="453"/>
      <c r="BH167" s="453"/>
      <c r="BI167" s="453"/>
      <c r="BJ167" s="453"/>
      <c r="BK167" s="453"/>
      <c r="BL167" s="453"/>
      <c r="BM167" s="453"/>
      <c r="BN167" s="453"/>
      <c r="BO167" s="453"/>
      <c r="BP167" s="453"/>
      <c r="BQ167" s="453"/>
      <c r="BR167" s="453"/>
      <c r="BS167" s="453"/>
      <c r="BT167" s="453">
        <v>3</v>
      </c>
      <c r="BU167" s="453"/>
      <c r="BV167" s="453"/>
      <c r="BW167" s="453"/>
      <c r="BX167" s="453"/>
      <c r="BY167" s="453"/>
      <c r="BZ167" s="453"/>
      <c r="CA167" s="453"/>
      <c r="CB167" s="453"/>
      <c r="CC167" s="453"/>
      <c r="CD167" s="453"/>
      <c r="CE167" s="453"/>
      <c r="CF167" s="453"/>
      <c r="CG167" s="453"/>
      <c r="CH167" s="453"/>
      <c r="CI167" s="453"/>
      <c r="CJ167" s="453">
        <v>4</v>
      </c>
      <c r="CK167" s="453"/>
      <c r="CL167" s="453"/>
      <c r="CM167" s="453"/>
      <c r="CN167" s="453"/>
      <c r="CO167" s="453"/>
      <c r="CP167" s="453"/>
      <c r="CQ167" s="453"/>
      <c r="CR167" s="453"/>
      <c r="CS167" s="453"/>
      <c r="CT167" s="453"/>
      <c r="CU167" s="453"/>
      <c r="CV167" s="453"/>
      <c r="CW167" s="453"/>
      <c r="CX167" s="453"/>
      <c r="CY167" s="453"/>
      <c r="CZ167" s="453"/>
      <c r="DA167" s="453"/>
    </row>
    <row r="168" spans="1:105" s="23" customFormat="1" ht="15" customHeight="1">
      <c r="A168" s="452" t="s">
        <v>10</v>
      </c>
      <c r="B168" s="452"/>
      <c r="C168" s="452"/>
      <c r="D168" s="452"/>
      <c r="E168" s="452"/>
      <c r="F168" s="452"/>
      <c r="G168" s="452"/>
      <c r="H168" s="454" t="s">
        <v>495</v>
      </c>
      <c r="I168" s="454"/>
      <c r="J168" s="454"/>
      <c r="K168" s="454"/>
      <c r="L168" s="454"/>
      <c r="M168" s="454"/>
      <c r="N168" s="454"/>
      <c r="O168" s="454"/>
      <c r="P168" s="454"/>
      <c r="Q168" s="454"/>
      <c r="R168" s="454"/>
      <c r="S168" s="454"/>
      <c r="T168" s="454"/>
      <c r="U168" s="454"/>
      <c r="V168" s="454"/>
      <c r="W168" s="454"/>
      <c r="X168" s="454"/>
      <c r="Y168" s="454"/>
      <c r="Z168" s="454"/>
      <c r="AA168" s="454"/>
      <c r="AB168" s="454"/>
      <c r="AC168" s="454"/>
      <c r="AD168" s="454"/>
      <c r="AE168" s="454"/>
      <c r="AF168" s="454"/>
      <c r="AG168" s="454"/>
      <c r="AH168" s="454"/>
      <c r="AI168" s="454"/>
      <c r="AJ168" s="454"/>
      <c r="AK168" s="454"/>
      <c r="AL168" s="454"/>
      <c r="AM168" s="454"/>
      <c r="AN168" s="454"/>
      <c r="AO168" s="454"/>
      <c r="AP168" s="454"/>
      <c r="AQ168" s="454"/>
      <c r="AR168" s="454"/>
      <c r="AS168" s="454"/>
      <c r="AT168" s="454"/>
      <c r="AU168" s="454"/>
      <c r="AV168" s="454"/>
      <c r="AW168" s="454"/>
      <c r="AX168" s="454"/>
      <c r="AY168" s="454"/>
      <c r="AZ168" s="454"/>
      <c r="BA168" s="454"/>
      <c r="BB168" s="454"/>
      <c r="BC168" s="454"/>
      <c r="BD168" s="451">
        <v>1</v>
      </c>
      <c r="BE168" s="451"/>
      <c r="BF168" s="451"/>
      <c r="BG168" s="451"/>
      <c r="BH168" s="451"/>
      <c r="BI168" s="451"/>
      <c r="BJ168" s="451"/>
      <c r="BK168" s="451"/>
      <c r="BL168" s="451"/>
      <c r="BM168" s="451"/>
      <c r="BN168" s="451"/>
      <c r="BO168" s="451"/>
      <c r="BP168" s="451"/>
      <c r="BQ168" s="451"/>
      <c r="BR168" s="451"/>
      <c r="BS168" s="451"/>
      <c r="BT168" s="451">
        <v>3410.51</v>
      </c>
      <c r="BU168" s="451"/>
      <c r="BV168" s="451"/>
      <c r="BW168" s="451"/>
      <c r="BX168" s="451"/>
      <c r="BY168" s="451"/>
      <c r="BZ168" s="451"/>
      <c r="CA168" s="451"/>
      <c r="CB168" s="451"/>
      <c r="CC168" s="451"/>
      <c r="CD168" s="451"/>
      <c r="CE168" s="451"/>
      <c r="CF168" s="451"/>
      <c r="CG168" s="451"/>
      <c r="CH168" s="451"/>
      <c r="CI168" s="451"/>
      <c r="CJ168" s="519">
        <f>BD168*BT168</f>
        <v>3410.51</v>
      </c>
      <c r="CK168" s="519"/>
      <c r="CL168" s="519"/>
      <c r="CM168" s="519"/>
      <c r="CN168" s="519"/>
      <c r="CO168" s="519"/>
      <c r="CP168" s="519"/>
      <c r="CQ168" s="519"/>
      <c r="CR168" s="519"/>
      <c r="CS168" s="519"/>
      <c r="CT168" s="519"/>
      <c r="CU168" s="519"/>
      <c r="CV168" s="519"/>
      <c r="CW168" s="519"/>
      <c r="CX168" s="519"/>
      <c r="CY168" s="519"/>
      <c r="CZ168" s="519"/>
      <c r="DA168" s="519"/>
    </row>
    <row r="169" spans="1:105" s="23" customFormat="1" ht="15" customHeight="1">
      <c r="A169" s="452"/>
      <c r="B169" s="452"/>
      <c r="C169" s="452"/>
      <c r="D169" s="452"/>
      <c r="E169" s="452"/>
      <c r="F169" s="452"/>
      <c r="G169" s="452"/>
      <c r="H169" s="466" t="s">
        <v>295</v>
      </c>
      <c r="I169" s="466"/>
      <c r="J169" s="466"/>
      <c r="K169" s="466"/>
      <c r="L169" s="466"/>
      <c r="M169" s="466"/>
      <c r="N169" s="466"/>
      <c r="O169" s="466"/>
      <c r="P169" s="466"/>
      <c r="Q169" s="466"/>
      <c r="R169" s="466"/>
      <c r="S169" s="466"/>
      <c r="T169" s="466"/>
      <c r="U169" s="466"/>
      <c r="V169" s="466"/>
      <c r="W169" s="466"/>
      <c r="X169" s="466"/>
      <c r="Y169" s="466"/>
      <c r="Z169" s="466"/>
      <c r="AA169" s="466"/>
      <c r="AB169" s="466"/>
      <c r="AC169" s="466"/>
      <c r="AD169" s="466"/>
      <c r="AE169" s="466"/>
      <c r="AF169" s="466"/>
      <c r="AG169" s="466"/>
      <c r="AH169" s="466"/>
      <c r="AI169" s="466"/>
      <c r="AJ169" s="466"/>
      <c r="AK169" s="466"/>
      <c r="AL169" s="466"/>
      <c r="AM169" s="466"/>
      <c r="AN169" s="466"/>
      <c r="AO169" s="466"/>
      <c r="AP169" s="466"/>
      <c r="AQ169" s="466"/>
      <c r="AR169" s="466"/>
      <c r="AS169" s="466"/>
      <c r="AT169" s="466"/>
      <c r="AU169" s="466"/>
      <c r="AV169" s="466"/>
      <c r="AW169" s="466"/>
      <c r="AX169" s="466"/>
      <c r="AY169" s="466"/>
      <c r="AZ169" s="466"/>
      <c r="BA169" s="466"/>
      <c r="BB169" s="466"/>
      <c r="BC169" s="467"/>
      <c r="BD169" s="451"/>
      <c r="BE169" s="451"/>
      <c r="BF169" s="451"/>
      <c r="BG169" s="451"/>
      <c r="BH169" s="451"/>
      <c r="BI169" s="451"/>
      <c r="BJ169" s="451"/>
      <c r="BK169" s="451"/>
      <c r="BL169" s="451"/>
      <c r="BM169" s="451"/>
      <c r="BN169" s="451"/>
      <c r="BO169" s="451"/>
      <c r="BP169" s="451"/>
      <c r="BQ169" s="451"/>
      <c r="BR169" s="451"/>
      <c r="BS169" s="451"/>
      <c r="BT169" s="451" t="s">
        <v>46</v>
      </c>
      <c r="BU169" s="451"/>
      <c r="BV169" s="451"/>
      <c r="BW169" s="451"/>
      <c r="BX169" s="451"/>
      <c r="BY169" s="451"/>
      <c r="BZ169" s="451"/>
      <c r="CA169" s="451"/>
      <c r="CB169" s="451"/>
      <c r="CC169" s="451"/>
      <c r="CD169" s="451"/>
      <c r="CE169" s="451"/>
      <c r="CF169" s="451"/>
      <c r="CG169" s="451"/>
      <c r="CH169" s="451"/>
      <c r="CI169" s="451"/>
      <c r="CJ169" s="519">
        <f>CJ168</f>
        <v>3410.51</v>
      </c>
      <c r="CK169" s="521"/>
      <c r="CL169" s="521"/>
      <c r="CM169" s="521"/>
      <c r="CN169" s="521"/>
      <c r="CO169" s="521"/>
      <c r="CP169" s="521"/>
      <c r="CQ169" s="521"/>
      <c r="CR169" s="521"/>
      <c r="CS169" s="521"/>
      <c r="CT169" s="521"/>
      <c r="CU169" s="521"/>
      <c r="CV169" s="521"/>
      <c r="CW169" s="521"/>
      <c r="CX169" s="521"/>
      <c r="CY169" s="521"/>
      <c r="CZ169" s="521"/>
      <c r="DA169" s="521"/>
    </row>
    <row r="170" ht="0.75" customHeight="1"/>
    <row r="171" spans="1:105" ht="12" customHeight="1">
      <c r="A171" s="476" t="s">
        <v>496</v>
      </c>
      <c r="B171" s="476"/>
      <c r="C171" s="476"/>
      <c r="D171" s="476"/>
      <c r="E171" s="476"/>
      <c r="F171" s="476"/>
      <c r="G171" s="476"/>
      <c r="H171" s="476"/>
      <c r="I171" s="476"/>
      <c r="J171" s="476"/>
      <c r="K171" s="476"/>
      <c r="L171" s="476"/>
      <c r="M171" s="476"/>
      <c r="N171" s="476"/>
      <c r="O171" s="476"/>
      <c r="P171" s="476"/>
      <c r="Q171" s="476"/>
      <c r="R171" s="476"/>
      <c r="S171" s="476"/>
      <c r="T171" s="476"/>
      <c r="U171" s="476"/>
      <c r="V171" s="476"/>
      <c r="W171" s="476"/>
      <c r="X171" s="476"/>
      <c r="Y171" s="476"/>
      <c r="Z171" s="476"/>
      <c r="AA171" s="476"/>
      <c r="AB171" s="476"/>
      <c r="AC171" s="476"/>
      <c r="AD171" s="476"/>
      <c r="AE171" s="476"/>
      <c r="AF171" s="476"/>
      <c r="AG171" s="476"/>
      <c r="AH171" s="476"/>
      <c r="AI171" s="476"/>
      <c r="AJ171" s="476"/>
      <c r="AK171" s="476"/>
      <c r="AL171" s="476"/>
      <c r="AM171" s="476"/>
      <c r="AN171" s="476"/>
      <c r="AO171" s="476"/>
      <c r="AP171" s="476"/>
      <c r="AQ171" s="476"/>
      <c r="AR171" s="476"/>
      <c r="AS171" s="476"/>
      <c r="AT171" s="476"/>
      <c r="AU171" s="476"/>
      <c r="AV171" s="476"/>
      <c r="AW171" s="476"/>
      <c r="AX171" s="476"/>
      <c r="AY171" s="476"/>
      <c r="AZ171" s="476"/>
      <c r="BA171" s="476"/>
      <c r="BB171" s="476"/>
      <c r="BC171" s="476"/>
      <c r="BD171" s="476"/>
      <c r="BE171" s="476"/>
      <c r="BF171" s="476"/>
      <c r="BG171" s="476"/>
      <c r="BH171" s="476"/>
      <c r="BI171" s="476"/>
      <c r="BJ171" s="476"/>
      <c r="BK171" s="476"/>
      <c r="BL171" s="476"/>
      <c r="BM171" s="476"/>
      <c r="BN171" s="476"/>
      <c r="BO171" s="476"/>
      <c r="BP171" s="476"/>
      <c r="BQ171" s="476"/>
      <c r="BR171" s="476"/>
      <c r="BS171" s="476"/>
      <c r="BT171" s="476"/>
      <c r="BU171" s="476"/>
      <c r="BV171" s="476"/>
      <c r="BW171" s="476"/>
      <c r="BX171" s="476"/>
      <c r="BY171" s="476"/>
      <c r="BZ171" s="476"/>
      <c r="CA171" s="476"/>
      <c r="CB171" s="476"/>
      <c r="CC171" s="476"/>
      <c r="CD171" s="476"/>
      <c r="CE171" s="476"/>
      <c r="CF171" s="476"/>
      <c r="CG171" s="476"/>
      <c r="CH171" s="476"/>
      <c r="CI171" s="476"/>
      <c r="CJ171" s="476"/>
      <c r="CK171" s="476"/>
      <c r="CL171" s="476"/>
      <c r="CM171" s="476"/>
      <c r="CN171" s="476"/>
      <c r="CO171" s="476"/>
      <c r="CP171" s="476"/>
      <c r="CQ171" s="476"/>
      <c r="CR171" s="476"/>
      <c r="CS171" s="476"/>
      <c r="CT171" s="476"/>
      <c r="CU171" s="476"/>
      <c r="CV171" s="476"/>
      <c r="CW171" s="476"/>
      <c r="CX171" s="476"/>
      <c r="CY171" s="476"/>
      <c r="CZ171" s="476"/>
      <c r="DA171" s="476"/>
    </row>
    <row r="172" spans="1:105" s="25" customFormat="1" ht="30" customHeight="1">
      <c r="A172" s="442" t="s">
        <v>306</v>
      </c>
      <c r="B172" s="443"/>
      <c r="C172" s="443"/>
      <c r="D172" s="443"/>
      <c r="E172" s="443"/>
      <c r="F172" s="443"/>
      <c r="G172" s="444"/>
      <c r="H172" s="442" t="s">
        <v>317</v>
      </c>
      <c r="I172" s="443"/>
      <c r="J172" s="443"/>
      <c r="K172" s="443"/>
      <c r="L172" s="443"/>
      <c r="M172" s="443"/>
      <c r="N172" s="443"/>
      <c r="O172" s="443"/>
      <c r="P172" s="443"/>
      <c r="Q172" s="443"/>
      <c r="R172" s="443"/>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c r="AR172" s="443"/>
      <c r="AS172" s="443"/>
      <c r="AT172" s="443"/>
      <c r="AU172" s="443"/>
      <c r="AV172" s="443"/>
      <c r="AW172" s="443"/>
      <c r="AX172" s="443"/>
      <c r="AY172" s="443"/>
      <c r="AZ172" s="443"/>
      <c r="BA172" s="443"/>
      <c r="BB172" s="443"/>
      <c r="BC172" s="444"/>
      <c r="BD172" s="442" t="s">
        <v>316</v>
      </c>
      <c r="BE172" s="443"/>
      <c r="BF172" s="443"/>
      <c r="BG172" s="443"/>
      <c r="BH172" s="443"/>
      <c r="BI172" s="443"/>
      <c r="BJ172" s="443"/>
      <c r="BK172" s="443"/>
      <c r="BL172" s="443"/>
      <c r="BM172" s="443"/>
      <c r="BN172" s="443"/>
      <c r="BO172" s="443"/>
      <c r="BP172" s="443"/>
      <c r="BQ172" s="443"/>
      <c r="BR172" s="443"/>
      <c r="BS172" s="444"/>
      <c r="BT172" s="442" t="s">
        <v>315</v>
      </c>
      <c r="BU172" s="443"/>
      <c r="BV172" s="443"/>
      <c r="BW172" s="443"/>
      <c r="BX172" s="443"/>
      <c r="BY172" s="443"/>
      <c r="BZ172" s="443"/>
      <c r="CA172" s="443"/>
      <c r="CB172" s="443"/>
      <c r="CC172" s="443"/>
      <c r="CD172" s="443"/>
      <c r="CE172" s="443"/>
      <c r="CF172" s="443"/>
      <c r="CG172" s="443"/>
      <c r="CH172" s="443"/>
      <c r="CI172" s="444"/>
      <c r="CJ172" s="442" t="s">
        <v>314</v>
      </c>
      <c r="CK172" s="443"/>
      <c r="CL172" s="443"/>
      <c r="CM172" s="443"/>
      <c r="CN172" s="443"/>
      <c r="CO172" s="443"/>
      <c r="CP172" s="443"/>
      <c r="CQ172" s="443"/>
      <c r="CR172" s="443"/>
      <c r="CS172" s="443"/>
      <c r="CT172" s="443"/>
      <c r="CU172" s="443"/>
      <c r="CV172" s="443"/>
      <c r="CW172" s="443"/>
      <c r="CX172" s="443"/>
      <c r="CY172" s="443"/>
      <c r="CZ172" s="443"/>
      <c r="DA172" s="444"/>
    </row>
    <row r="173" spans="1:105" s="24" customFormat="1" ht="12.75">
      <c r="A173" s="453">
        <v>1</v>
      </c>
      <c r="B173" s="453"/>
      <c r="C173" s="453"/>
      <c r="D173" s="453"/>
      <c r="E173" s="453"/>
      <c r="F173" s="453"/>
      <c r="G173" s="453"/>
      <c r="H173" s="453">
        <v>1</v>
      </c>
      <c r="I173" s="453"/>
      <c r="J173" s="453"/>
      <c r="K173" s="453"/>
      <c r="L173" s="453"/>
      <c r="M173" s="453"/>
      <c r="N173" s="453"/>
      <c r="O173" s="453"/>
      <c r="P173" s="453"/>
      <c r="Q173" s="453"/>
      <c r="R173" s="453"/>
      <c r="S173" s="453"/>
      <c r="T173" s="453"/>
      <c r="U173" s="453"/>
      <c r="V173" s="453"/>
      <c r="W173" s="453"/>
      <c r="X173" s="453"/>
      <c r="Y173" s="453"/>
      <c r="Z173" s="453"/>
      <c r="AA173" s="453"/>
      <c r="AB173" s="453"/>
      <c r="AC173" s="453"/>
      <c r="AD173" s="453"/>
      <c r="AE173" s="453"/>
      <c r="AF173" s="453"/>
      <c r="AG173" s="453"/>
      <c r="AH173" s="453"/>
      <c r="AI173" s="453"/>
      <c r="AJ173" s="453"/>
      <c r="AK173" s="453"/>
      <c r="AL173" s="453"/>
      <c r="AM173" s="453"/>
      <c r="AN173" s="453"/>
      <c r="AO173" s="453"/>
      <c r="AP173" s="453"/>
      <c r="AQ173" s="453"/>
      <c r="AR173" s="453"/>
      <c r="AS173" s="453"/>
      <c r="AT173" s="453"/>
      <c r="AU173" s="453"/>
      <c r="AV173" s="453"/>
      <c r="AW173" s="453"/>
      <c r="AX173" s="453"/>
      <c r="AY173" s="453"/>
      <c r="AZ173" s="453"/>
      <c r="BA173" s="453"/>
      <c r="BB173" s="453"/>
      <c r="BC173" s="453"/>
      <c r="BD173" s="453">
        <v>2</v>
      </c>
      <c r="BE173" s="453"/>
      <c r="BF173" s="453"/>
      <c r="BG173" s="453"/>
      <c r="BH173" s="453"/>
      <c r="BI173" s="453"/>
      <c r="BJ173" s="453"/>
      <c r="BK173" s="453"/>
      <c r="BL173" s="453"/>
      <c r="BM173" s="453"/>
      <c r="BN173" s="453"/>
      <c r="BO173" s="453"/>
      <c r="BP173" s="453"/>
      <c r="BQ173" s="453"/>
      <c r="BR173" s="453"/>
      <c r="BS173" s="453"/>
      <c r="BT173" s="453">
        <v>3</v>
      </c>
      <c r="BU173" s="453"/>
      <c r="BV173" s="453"/>
      <c r="BW173" s="453"/>
      <c r="BX173" s="453"/>
      <c r="BY173" s="453"/>
      <c r="BZ173" s="453"/>
      <c r="CA173" s="453"/>
      <c r="CB173" s="453"/>
      <c r="CC173" s="453"/>
      <c r="CD173" s="453"/>
      <c r="CE173" s="453"/>
      <c r="CF173" s="453"/>
      <c r="CG173" s="453"/>
      <c r="CH173" s="453"/>
      <c r="CI173" s="453"/>
      <c r="CJ173" s="453">
        <v>4</v>
      </c>
      <c r="CK173" s="453"/>
      <c r="CL173" s="453"/>
      <c r="CM173" s="453"/>
      <c r="CN173" s="453"/>
      <c r="CO173" s="453"/>
      <c r="CP173" s="453"/>
      <c r="CQ173" s="453"/>
      <c r="CR173" s="453"/>
      <c r="CS173" s="453"/>
      <c r="CT173" s="453"/>
      <c r="CU173" s="453"/>
      <c r="CV173" s="453"/>
      <c r="CW173" s="453"/>
      <c r="CX173" s="453"/>
      <c r="CY173" s="453"/>
      <c r="CZ173" s="453"/>
      <c r="DA173" s="453"/>
    </row>
    <row r="174" spans="1:105" s="23" customFormat="1" ht="15" customHeight="1">
      <c r="A174" s="452" t="s">
        <v>10</v>
      </c>
      <c r="B174" s="452"/>
      <c r="C174" s="452"/>
      <c r="D174" s="452"/>
      <c r="E174" s="452"/>
      <c r="F174" s="452"/>
      <c r="G174" s="452"/>
      <c r="H174" s="454" t="s">
        <v>497</v>
      </c>
      <c r="I174" s="454"/>
      <c r="J174" s="454"/>
      <c r="K174" s="454"/>
      <c r="L174" s="454"/>
      <c r="M174" s="454"/>
      <c r="N174" s="454"/>
      <c r="O174" s="454"/>
      <c r="P174" s="454"/>
      <c r="Q174" s="454"/>
      <c r="R174" s="454"/>
      <c r="S174" s="454"/>
      <c r="T174" s="454"/>
      <c r="U174" s="454"/>
      <c r="V174" s="454"/>
      <c r="W174" s="454"/>
      <c r="X174" s="454"/>
      <c r="Y174" s="454"/>
      <c r="Z174" s="454"/>
      <c r="AA174" s="454"/>
      <c r="AB174" s="454"/>
      <c r="AC174" s="454"/>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4"/>
      <c r="AY174" s="454"/>
      <c r="AZ174" s="454"/>
      <c r="BA174" s="454"/>
      <c r="BB174" s="454"/>
      <c r="BC174" s="454"/>
      <c r="BD174" s="451">
        <v>146</v>
      </c>
      <c r="BE174" s="451"/>
      <c r="BF174" s="451"/>
      <c r="BG174" s="451"/>
      <c r="BH174" s="451"/>
      <c r="BI174" s="451"/>
      <c r="BJ174" s="451"/>
      <c r="BK174" s="451"/>
      <c r="BL174" s="451"/>
      <c r="BM174" s="451"/>
      <c r="BN174" s="451"/>
      <c r="BO174" s="451"/>
      <c r="BP174" s="451"/>
      <c r="BQ174" s="451"/>
      <c r="BR174" s="451"/>
      <c r="BS174" s="451"/>
      <c r="BT174" s="451">
        <v>52.5475</v>
      </c>
      <c r="BU174" s="451"/>
      <c r="BV174" s="451"/>
      <c r="BW174" s="451"/>
      <c r="BX174" s="451"/>
      <c r="BY174" s="451"/>
      <c r="BZ174" s="451"/>
      <c r="CA174" s="451"/>
      <c r="CB174" s="451"/>
      <c r="CC174" s="451"/>
      <c r="CD174" s="451"/>
      <c r="CE174" s="451"/>
      <c r="CF174" s="451"/>
      <c r="CG174" s="451"/>
      <c r="CH174" s="451"/>
      <c r="CI174" s="451"/>
      <c r="CJ174" s="520">
        <f>BD174*BT174</f>
        <v>7671.9349999999995</v>
      </c>
      <c r="CK174" s="520"/>
      <c r="CL174" s="520"/>
      <c r="CM174" s="520"/>
      <c r="CN174" s="520"/>
      <c r="CO174" s="520"/>
      <c r="CP174" s="520"/>
      <c r="CQ174" s="520"/>
      <c r="CR174" s="520"/>
      <c r="CS174" s="520"/>
      <c r="CT174" s="520"/>
      <c r="CU174" s="520"/>
      <c r="CV174" s="520"/>
      <c r="CW174" s="520"/>
      <c r="CX174" s="520"/>
      <c r="CY174" s="520"/>
      <c r="CZ174" s="520"/>
      <c r="DA174" s="520"/>
    </row>
    <row r="175" spans="1:105" s="23" customFormat="1" ht="15" customHeight="1">
      <c r="A175" s="452" t="s">
        <v>12</v>
      </c>
      <c r="B175" s="452"/>
      <c r="C175" s="452"/>
      <c r="D175" s="452"/>
      <c r="E175" s="452"/>
      <c r="F175" s="452"/>
      <c r="G175" s="452"/>
      <c r="H175" s="454" t="s">
        <v>425</v>
      </c>
      <c r="I175" s="454"/>
      <c r="J175" s="454"/>
      <c r="K175" s="454"/>
      <c r="L175" s="454"/>
      <c r="M175" s="454"/>
      <c r="N175" s="454"/>
      <c r="O175" s="454"/>
      <c r="P175" s="454"/>
      <c r="Q175" s="454"/>
      <c r="R175" s="454"/>
      <c r="S175" s="454"/>
      <c r="T175" s="454"/>
      <c r="U175" s="454"/>
      <c r="V175" s="454"/>
      <c r="W175" s="454"/>
      <c r="X175" s="454"/>
      <c r="Y175" s="454"/>
      <c r="Z175" s="454"/>
      <c r="AA175" s="454"/>
      <c r="AB175" s="454"/>
      <c r="AC175" s="454"/>
      <c r="AD175" s="454"/>
      <c r="AE175" s="454"/>
      <c r="AF175" s="454"/>
      <c r="AG175" s="454"/>
      <c r="AH175" s="454"/>
      <c r="AI175" s="454"/>
      <c r="AJ175" s="454"/>
      <c r="AK175" s="454"/>
      <c r="AL175" s="454"/>
      <c r="AM175" s="454"/>
      <c r="AN175" s="454"/>
      <c r="AO175" s="454"/>
      <c r="AP175" s="454"/>
      <c r="AQ175" s="454"/>
      <c r="AR175" s="454"/>
      <c r="AS175" s="454"/>
      <c r="AT175" s="454"/>
      <c r="AU175" s="454"/>
      <c r="AV175" s="454"/>
      <c r="AW175" s="454"/>
      <c r="AX175" s="454"/>
      <c r="AY175" s="454"/>
      <c r="AZ175" s="454"/>
      <c r="BA175" s="454"/>
      <c r="BB175" s="454"/>
      <c r="BC175" s="454"/>
      <c r="BD175" s="451">
        <v>450</v>
      </c>
      <c r="BE175" s="451"/>
      <c r="BF175" s="451"/>
      <c r="BG175" s="451"/>
      <c r="BH175" s="451"/>
      <c r="BI175" s="451"/>
      <c r="BJ175" s="451"/>
      <c r="BK175" s="451"/>
      <c r="BL175" s="451"/>
      <c r="BM175" s="451"/>
      <c r="BN175" s="451"/>
      <c r="BO175" s="451"/>
      <c r="BP175" s="451"/>
      <c r="BQ175" s="451"/>
      <c r="BR175" s="451"/>
      <c r="BS175" s="451"/>
      <c r="BT175" s="451">
        <v>32.2074</v>
      </c>
      <c r="BU175" s="451"/>
      <c r="BV175" s="451"/>
      <c r="BW175" s="451"/>
      <c r="BX175" s="451"/>
      <c r="BY175" s="451"/>
      <c r="BZ175" s="451"/>
      <c r="CA175" s="451"/>
      <c r="CB175" s="451"/>
      <c r="CC175" s="451"/>
      <c r="CD175" s="451"/>
      <c r="CE175" s="451"/>
      <c r="CF175" s="451"/>
      <c r="CG175" s="451"/>
      <c r="CH175" s="451"/>
      <c r="CI175" s="451"/>
      <c r="CJ175" s="519">
        <f>BD175*BT175+0.01</f>
        <v>14493.34</v>
      </c>
      <c r="CK175" s="519"/>
      <c r="CL175" s="519"/>
      <c r="CM175" s="519"/>
      <c r="CN175" s="519"/>
      <c r="CO175" s="519"/>
      <c r="CP175" s="519"/>
      <c r="CQ175" s="519"/>
      <c r="CR175" s="519"/>
      <c r="CS175" s="519"/>
      <c r="CT175" s="519"/>
      <c r="CU175" s="519"/>
      <c r="CV175" s="519"/>
      <c r="CW175" s="519"/>
      <c r="CX175" s="519"/>
      <c r="CY175" s="519"/>
      <c r="CZ175" s="519"/>
      <c r="DA175" s="519"/>
    </row>
    <row r="176" spans="1:105" s="23" customFormat="1" ht="15" customHeight="1">
      <c r="A176" s="452" t="s">
        <v>13</v>
      </c>
      <c r="B176" s="452"/>
      <c r="C176" s="452"/>
      <c r="D176" s="452"/>
      <c r="E176" s="452"/>
      <c r="F176" s="452"/>
      <c r="G176" s="452"/>
      <c r="H176" s="454" t="s">
        <v>477</v>
      </c>
      <c r="I176" s="454"/>
      <c r="J176" s="454"/>
      <c r="K176" s="454"/>
      <c r="L176" s="454"/>
      <c r="M176" s="454"/>
      <c r="N176" s="454"/>
      <c r="O176" s="454"/>
      <c r="P176" s="454"/>
      <c r="Q176" s="454"/>
      <c r="R176" s="454"/>
      <c r="S176" s="454"/>
      <c r="T176" s="454"/>
      <c r="U176" s="454"/>
      <c r="V176" s="454"/>
      <c r="W176" s="454"/>
      <c r="X176" s="454"/>
      <c r="Y176" s="454"/>
      <c r="Z176" s="454"/>
      <c r="AA176" s="454"/>
      <c r="AB176" s="454"/>
      <c r="AC176" s="454"/>
      <c r="AD176" s="454"/>
      <c r="AE176" s="454"/>
      <c r="AF176" s="454"/>
      <c r="AG176" s="454"/>
      <c r="AH176" s="454"/>
      <c r="AI176" s="454"/>
      <c r="AJ176" s="454"/>
      <c r="AK176" s="454"/>
      <c r="AL176" s="454"/>
      <c r="AM176" s="454"/>
      <c r="AN176" s="454"/>
      <c r="AO176" s="454"/>
      <c r="AP176" s="454"/>
      <c r="AQ176" s="454"/>
      <c r="AR176" s="454"/>
      <c r="AS176" s="454"/>
      <c r="AT176" s="454"/>
      <c r="AU176" s="454"/>
      <c r="AV176" s="454"/>
      <c r="AW176" s="454"/>
      <c r="AX176" s="454"/>
      <c r="AY176" s="454"/>
      <c r="AZ176" s="454"/>
      <c r="BA176" s="454"/>
      <c r="BB176" s="454"/>
      <c r="BC176" s="454"/>
      <c r="BD176" s="451">
        <v>2020.25</v>
      </c>
      <c r="BE176" s="451"/>
      <c r="BF176" s="451"/>
      <c r="BG176" s="451"/>
      <c r="BH176" s="451"/>
      <c r="BI176" s="451"/>
      <c r="BJ176" s="451"/>
      <c r="BK176" s="451"/>
      <c r="BL176" s="451"/>
      <c r="BM176" s="451"/>
      <c r="BN176" s="451"/>
      <c r="BO176" s="451"/>
      <c r="BP176" s="451"/>
      <c r="BQ176" s="451"/>
      <c r="BR176" s="451"/>
      <c r="BS176" s="451"/>
      <c r="BT176" s="451">
        <v>105</v>
      </c>
      <c r="BU176" s="451"/>
      <c r="BV176" s="451"/>
      <c r="BW176" s="451"/>
      <c r="BX176" s="451"/>
      <c r="BY176" s="451"/>
      <c r="BZ176" s="451"/>
      <c r="CA176" s="451"/>
      <c r="CB176" s="451"/>
      <c r="CC176" s="451"/>
      <c r="CD176" s="451"/>
      <c r="CE176" s="451"/>
      <c r="CF176" s="451"/>
      <c r="CG176" s="451"/>
      <c r="CH176" s="451"/>
      <c r="CI176" s="451"/>
      <c r="CJ176" s="519">
        <f>BD176*BT176+0.01+0.1</f>
        <v>212126.36000000002</v>
      </c>
      <c r="CK176" s="519"/>
      <c r="CL176" s="519"/>
      <c r="CM176" s="519"/>
      <c r="CN176" s="519"/>
      <c r="CO176" s="519"/>
      <c r="CP176" s="519"/>
      <c r="CQ176" s="519"/>
      <c r="CR176" s="519"/>
      <c r="CS176" s="519"/>
      <c r="CT176" s="519"/>
      <c r="CU176" s="519"/>
      <c r="CV176" s="519"/>
      <c r="CW176" s="519"/>
      <c r="CX176" s="519"/>
      <c r="CY176" s="519"/>
      <c r="CZ176" s="519"/>
      <c r="DA176" s="519"/>
    </row>
    <row r="177" spans="1:105" s="23" customFormat="1" ht="15" customHeight="1">
      <c r="A177" s="452" t="s">
        <v>14</v>
      </c>
      <c r="B177" s="452"/>
      <c r="C177" s="452"/>
      <c r="D177" s="452"/>
      <c r="E177" s="452"/>
      <c r="F177" s="452"/>
      <c r="G177" s="452"/>
      <c r="H177" s="454" t="s">
        <v>501</v>
      </c>
      <c r="I177" s="454"/>
      <c r="J177" s="454"/>
      <c r="K177" s="454"/>
      <c r="L177" s="454"/>
      <c r="M177" s="454"/>
      <c r="N177" s="454"/>
      <c r="O177" s="454"/>
      <c r="P177" s="454"/>
      <c r="Q177" s="454"/>
      <c r="R177" s="454"/>
      <c r="S177" s="454"/>
      <c r="T177" s="454"/>
      <c r="U177" s="454"/>
      <c r="V177" s="454"/>
      <c r="W177" s="454"/>
      <c r="X177" s="454"/>
      <c r="Y177" s="454"/>
      <c r="Z177" s="454"/>
      <c r="AA177" s="454"/>
      <c r="AB177" s="454"/>
      <c r="AC177" s="454"/>
      <c r="AD177" s="454"/>
      <c r="AE177" s="454"/>
      <c r="AF177" s="454"/>
      <c r="AG177" s="454"/>
      <c r="AH177" s="454"/>
      <c r="AI177" s="454"/>
      <c r="AJ177" s="454"/>
      <c r="AK177" s="454"/>
      <c r="AL177" s="454"/>
      <c r="AM177" s="454"/>
      <c r="AN177" s="454"/>
      <c r="AO177" s="454"/>
      <c r="AP177" s="454"/>
      <c r="AQ177" s="454"/>
      <c r="AR177" s="454"/>
      <c r="AS177" s="454"/>
      <c r="AT177" s="454"/>
      <c r="AU177" s="454"/>
      <c r="AV177" s="454"/>
      <c r="AW177" s="454"/>
      <c r="AX177" s="454"/>
      <c r="AY177" s="454"/>
      <c r="AZ177" s="454"/>
      <c r="BA177" s="454"/>
      <c r="BB177" s="454"/>
      <c r="BC177" s="454"/>
      <c r="BD177" s="451">
        <v>4300</v>
      </c>
      <c r="BE177" s="451"/>
      <c r="BF177" s="451"/>
      <c r="BG177" s="451"/>
      <c r="BH177" s="451"/>
      <c r="BI177" s="451"/>
      <c r="BJ177" s="451"/>
      <c r="BK177" s="451"/>
      <c r="BL177" s="451"/>
      <c r="BM177" s="451"/>
      <c r="BN177" s="451"/>
      <c r="BO177" s="451"/>
      <c r="BP177" s="451"/>
      <c r="BQ177" s="451"/>
      <c r="BR177" s="451"/>
      <c r="BS177" s="451"/>
      <c r="BT177" s="451">
        <v>50</v>
      </c>
      <c r="BU177" s="451"/>
      <c r="BV177" s="451"/>
      <c r="BW177" s="451"/>
      <c r="BX177" s="451"/>
      <c r="BY177" s="451"/>
      <c r="BZ177" s="451"/>
      <c r="CA177" s="451"/>
      <c r="CB177" s="451"/>
      <c r="CC177" s="451"/>
      <c r="CD177" s="451"/>
      <c r="CE177" s="451"/>
      <c r="CF177" s="451"/>
      <c r="CG177" s="451"/>
      <c r="CH177" s="451"/>
      <c r="CI177" s="451"/>
      <c r="CJ177" s="520">
        <f aca="true" t="shared" si="0" ref="CJ177:CJ183">BD177*BT177</f>
        <v>215000</v>
      </c>
      <c r="CK177" s="520"/>
      <c r="CL177" s="520"/>
      <c r="CM177" s="520"/>
      <c r="CN177" s="520"/>
      <c r="CO177" s="520"/>
      <c r="CP177" s="520"/>
      <c r="CQ177" s="520"/>
      <c r="CR177" s="520"/>
      <c r="CS177" s="520"/>
      <c r="CT177" s="520"/>
      <c r="CU177" s="520"/>
      <c r="CV177" s="520"/>
      <c r="CW177" s="520"/>
      <c r="CX177" s="520"/>
      <c r="CY177" s="520"/>
      <c r="CZ177" s="520"/>
      <c r="DA177" s="520"/>
    </row>
    <row r="178" spans="1:105" s="23" customFormat="1" ht="15" customHeight="1">
      <c r="A178" s="452" t="s">
        <v>15</v>
      </c>
      <c r="B178" s="452"/>
      <c r="C178" s="452"/>
      <c r="D178" s="452"/>
      <c r="E178" s="452"/>
      <c r="F178" s="452"/>
      <c r="G178" s="452"/>
      <c r="H178" s="454" t="s">
        <v>502</v>
      </c>
      <c r="I178" s="454"/>
      <c r="J178" s="454"/>
      <c r="K178" s="454"/>
      <c r="L178" s="454"/>
      <c r="M178" s="454"/>
      <c r="N178" s="454"/>
      <c r="O178" s="454"/>
      <c r="P178" s="454"/>
      <c r="Q178" s="454"/>
      <c r="R178" s="454"/>
      <c r="S178" s="454"/>
      <c r="T178" s="454"/>
      <c r="U178" s="454"/>
      <c r="V178" s="454"/>
      <c r="W178" s="454"/>
      <c r="X178" s="454"/>
      <c r="Y178" s="454"/>
      <c r="Z178" s="454"/>
      <c r="AA178" s="454"/>
      <c r="AB178" s="454"/>
      <c r="AC178" s="454"/>
      <c r="AD178" s="454"/>
      <c r="AE178" s="454"/>
      <c r="AF178" s="454"/>
      <c r="AG178" s="454"/>
      <c r="AH178" s="454"/>
      <c r="AI178" s="454"/>
      <c r="AJ178" s="454"/>
      <c r="AK178" s="454"/>
      <c r="AL178" s="454"/>
      <c r="AM178" s="454"/>
      <c r="AN178" s="454"/>
      <c r="AO178" s="454"/>
      <c r="AP178" s="454"/>
      <c r="AQ178" s="454"/>
      <c r="AR178" s="454"/>
      <c r="AS178" s="454"/>
      <c r="AT178" s="454"/>
      <c r="AU178" s="454"/>
      <c r="AV178" s="454"/>
      <c r="AW178" s="454"/>
      <c r="AX178" s="454"/>
      <c r="AY178" s="454"/>
      <c r="AZ178" s="454"/>
      <c r="BA178" s="454"/>
      <c r="BB178" s="454"/>
      <c r="BC178" s="454"/>
      <c r="BD178" s="451">
        <v>52</v>
      </c>
      <c r="BE178" s="451"/>
      <c r="BF178" s="451"/>
      <c r="BG178" s="451"/>
      <c r="BH178" s="451"/>
      <c r="BI178" s="451"/>
      <c r="BJ178" s="451"/>
      <c r="BK178" s="451"/>
      <c r="BL178" s="451"/>
      <c r="BM178" s="451"/>
      <c r="BN178" s="451"/>
      <c r="BO178" s="451"/>
      <c r="BP178" s="451"/>
      <c r="BQ178" s="451"/>
      <c r="BR178" s="451"/>
      <c r="BS178" s="451"/>
      <c r="BT178" s="451">
        <v>1200</v>
      </c>
      <c r="BU178" s="451"/>
      <c r="BV178" s="451"/>
      <c r="BW178" s="451"/>
      <c r="BX178" s="451"/>
      <c r="BY178" s="451"/>
      <c r="BZ178" s="451"/>
      <c r="CA178" s="451"/>
      <c r="CB178" s="451"/>
      <c r="CC178" s="451"/>
      <c r="CD178" s="451"/>
      <c r="CE178" s="451"/>
      <c r="CF178" s="451"/>
      <c r="CG178" s="451"/>
      <c r="CH178" s="451"/>
      <c r="CI178" s="451"/>
      <c r="CJ178" s="520">
        <f t="shared" si="0"/>
        <v>62400</v>
      </c>
      <c r="CK178" s="520"/>
      <c r="CL178" s="520"/>
      <c r="CM178" s="520"/>
      <c r="CN178" s="520"/>
      <c r="CO178" s="520"/>
      <c r="CP178" s="520"/>
      <c r="CQ178" s="520"/>
      <c r="CR178" s="520"/>
      <c r="CS178" s="520"/>
      <c r="CT178" s="520"/>
      <c r="CU178" s="520"/>
      <c r="CV178" s="520"/>
      <c r="CW178" s="520"/>
      <c r="CX178" s="520"/>
      <c r="CY178" s="520"/>
      <c r="CZ178" s="520"/>
      <c r="DA178" s="520"/>
    </row>
    <row r="179" spans="1:105" ht="12" customHeight="1">
      <c r="A179" s="452" t="s">
        <v>16</v>
      </c>
      <c r="B179" s="452"/>
      <c r="C179" s="452"/>
      <c r="D179" s="452"/>
      <c r="E179" s="452"/>
      <c r="F179" s="452"/>
      <c r="G179" s="452"/>
      <c r="H179" s="454" t="s">
        <v>509</v>
      </c>
      <c r="I179" s="454"/>
      <c r="J179" s="454"/>
      <c r="K179" s="454"/>
      <c r="L179" s="454"/>
      <c r="M179" s="454"/>
      <c r="N179" s="454"/>
      <c r="O179" s="454"/>
      <c r="P179" s="454"/>
      <c r="Q179" s="454"/>
      <c r="R179" s="454"/>
      <c r="S179" s="454"/>
      <c r="T179" s="454"/>
      <c r="U179" s="454"/>
      <c r="V179" s="454"/>
      <c r="W179" s="454"/>
      <c r="X179" s="454"/>
      <c r="Y179" s="454"/>
      <c r="Z179" s="454"/>
      <c r="AA179" s="454"/>
      <c r="AB179" s="454"/>
      <c r="AC179" s="454"/>
      <c r="AD179" s="454"/>
      <c r="AE179" s="454"/>
      <c r="AF179" s="454"/>
      <c r="AG179" s="454"/>
      <c r="AH179" s="454"/>
      <c r="AI179" s="454"/>
      <c r="AJ179" s="454"/>
      <c r="AK179" s="454"/>
      <c r="AL179" s="454"/>
      <c r="AM179" s="454"/>
      <c r="AN179" s="454"/>
      <c r="AO179" s="454"/>
      <c r="AP179" s="454"/>
      <c r="AQ179" s="454"/>
      <c r="AR179" s="454"/>
      <c r="AS179" s="454"/>
      <c r="AT179" s="454"/>
      <c r="AU179" s="454"/>
      <c r="AV179" s="454"/>
      <c r="AW179" s="454"/>
      <c r="AX179" s="454"/>
      <c r="AY179" s="454"/>
      <c r="AZ179" s="454"/>
      <c r="BA179" s="454"/>
      <c r="BB179" s="454"/>
      <c r="BC179" s="454"/>
      <c r="BD179" s="451">
        <v>55</v>
      </c>
      <c r="BE179" s="451"/>
      <c r="BF179" s="451"/>
      <c r="BG179" s="451"/>
      <c r="BH179" s="451"/>
      <c r="BI179" s="451"/>
      <c r="BJ179" s="451"/>
      <c r="BK179" s="451"/>
      <c r="BL179" s="451"/>
      <c r="BM179" s="451"/>
      <c r="BN179" s="451"/>
      <c r="BO179" s="451"/>
      <c r="BP179" s="451"/>
      <c r="BQ179" s="451"/>
      <c r="BR179" s="451"/>
      <c r="BS179" s="451"/>
      <c r="BT179" s="451">
        <v>200</v>
      </c>
      <c r="BU179" s="451"/>
      <c r="BV179" s="451"/>
      <c r="BW179" s="451"/>
      <c r="BX179" s="451"/>
      <c r="BY179" s="451"/>
      <c r="BZ179" s="451"/>
      <c r="CA179" s="451"/>
      <c r="CB179" s="451"/>
      <c r="CC179" s="451"/>
      <c r="CD179" s="451"/>
      <c r="CE179" s="451"/>
      <c r="CF179" s="451"/>
      <c r="CG179" s="451"/>
      <c r="CH179" s="451"/>
      <c r="CI179" s="451"/>
      <c r="CJ179" s="520">
        <f t="shared" si="0"/>
        <v>11000</v>
      </c>
      <c r="CK179" s="520"/>
      <c r="CL179" s="520"/>
      <c r="CM179" s="520"/>
      <c r="CN179" s="520"/>
      <c r="CO179" s="520"/>
      <c r="CP179" s="520"/>
      <c r="CQ179" s="520"/>
      <c r="CR179" s="520"/>
      <c r="CS179" s="520"/>
      <c r="CT179" s="520"/>
      <c r="CU179" s="520"/>
      <c r="CV179" s="520"/>
      <c r="CW179" s="520"/>
      <c r="CX179" s="520"/>
      <c r="CY179" s="520"/>
      <c r="CZ179" s="520"/>
      <c r="DA179" s="520"/>
    </row>
    <row r="180" spans="1:105" ht="12" customHeight="1">
      <c r="A180" s="452" t="s">
        <v>17</v>
      </c>
      <c r="B180" s="452"/>
      <c r="C180" s="452"/>
      <c r="D180" s="452"/>
      <c r="E180" s="452"/>
      <c r="F180" s="452"/>
      <c r="G180" s="452"/>
      <c r="H180" s="454" t="s">
        <v>503</v>
      </c>
      <c r="I180" s="454"/>
      <c r="J180" s="454"/>
      <c r="K180" s="454"/>
      <c r="L180" s="454"/>
      <c r="M180" s="454"/>
      <c r="N180" s="454"/>
      <c r="O180" s="454"/>
      <c r="P180" s="454"/>
      <c r="Q180" s="454"/>
      <c r="R180" s="454"/>
      <c r="S180" s="454"/>
      <c r="T180" s="454"/>
      <c r="U180" s="454"/>
      <c r="V180" s="454"/>
      <c r="W180" s="454"/>
      <c r="X180" s="454"/>
      <c r="Y180" s="454"/>
      <c r="Z180" s="454"/>
      <c r="AA180" s="454"/>
      <c r="AB180" s="454"/>
      <c r="AC180" s="454"/>
      <c r="AD180" s="454"/>
      <c r="AE180" s="454"/>
      <c r="AF180" s="454"/>
      <c r="AG180" s="454"/>
      <c r="AH180" s="454"/>
      <c r="AI180" s="454"/>
      <c r="AJ180" s="454"/>
      <c r="AK180" s="454"/>
      <c r="AL180" s="454"/>
      <c r="AM180" s="454"/>
      <c r="AN180" s="454"/>
      <c r="AO180" s="454"/>
      <c r="AP180" s="454"/>
      <c r="AQ180" s="454"/>
      <c r="AR180" s="454"/>
      <c r="AS180" s="454"/>
      <c r="AT180" s="454"/>
      <c r="AU180" s="454"/>
      <c r="AV180" s="454"/>
      <c r="AW180" s="454"/>
      <c r="AX180" s="454"/>
      <c r="AY180" s="454"/>
      <c r="AZ180" s="454"/>
      <c r="BA180" s="454"/>
      <c r="BB180" s="454"/>
      <c r="BC180" s="454"/>
      <c r="BD180" s="451">
        <v>32</v>
      </c>
      <c r="BE180" s="451"/>
      <c r="BF180" s="451"/>
      <c r="BG180" s="451"/>
      <c r="BH180" s="451"/>
      <c r="BI180" s="451"/>
      <c r="BJ180" s="451"/>
      <c r="BK180" s="451"/>
      <c r="BL180" s="451"/>
      <c r="BM180" s="451"/>
      <c r="BN180" s="451"/>
      <c r="BO180" s="451"/>
      <c r="BP180" s="451"/>
      <c r="BQ180" s="451"/>
      <c r="BR180" s="451"/>
      <c r="BS180" s="451"/>
      <c r="BT180" s="451">
        <v>100</v>
      </c>
      <c r="BU180" s="451"/>
      <c r="BV180" s="451"/>
      <c r="BW180" s="451"/>
      <c r="BX180" s="451"/>
      <c r="BY180" s="451"/>
      <c r="BZ180" s="451"/>
      <c r="CA180" s="451"/>
      <c r="CB180" s="451"/>
      <c r="CC180" s="451"/>
      <c r="CD180" s="451"/>
      <c r="CE180" s="451"/>
      <c r="CF180" s="451"/>
      <c r="CG180" s="451"/>
      <c r="CH180" s="451"/>
      <c r="CI180" s="451"/>
      <c r="CJ180" s="520">
        <f t="shared" si="0"/>
        <v>3200</v>
      </c>
      <c r="CK180" s="520"/>
      <c r="CL180" s="520"/>
      <c r="CM180" s="520"/>
      <c r="CN180" s="520"/>
      <c r="CO180" s="520"/>
      <c r="CP180" s="520"/>
      <c r="CQ180" s="520"/>
      <c r="CR180" s="520"/>
      <c r="CS180" s="520"/>
      <c r="CT180" s="520"/>
      <c r="CU180" s="520"/>
      <c r="CV180" s="520"/>
      <c r="CW180" s="520"/>
      <c r="CX180" s="520"/>
      <c r="CY180" s="520"/>
      <c r="CZ180" s="520"/>
      <c r="DA180" s="520"/>
    </row>
    <row r="181" spans="1:105" ht="12" customHeight="1">
      <c r="A181" s="452" t="s">
        <v>504</v>
      </c>
      <c r="B181" s="452"/>
      <c r="C181" s="452"/>
      <c r="D181" s="452"/>
      <c r="E181" s="452"/>
      <c r="F181" s="452"/>
      <c r="G181" s="452"/>
      <c r="H181" s="454" t="s">
        <v>505</v>
      </c>
      <c r="I181" s="454"/>
      <c r="J181" s="454"/>
      <c r="K181" s="454"/>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4"/>
      <c r="AS181" s="454"/>
      <c r="AT181" s="454"/>
      <c r="AU181" s="454"/>
      <c r="AV181" s="454"/>
      <c r="AW181" s="454"/>
      <c r="AX181" s="454"/>
      <c r="AY181" s="454"/>
      <c r="AZ181" s="454"/>
      <c r="BA181" s="454"/>
      <c r="BB181" s="454"/>
      <c r="BC181" s="454"/>
      <c r="BD181" s="451">
        <v>45</v>
      </c>
      <c r="BE181" s="451"/>
      <c r="BF181" s="451"/>
      <c r="BG181" s="451"/>
      <c r="BH181" s="451"/>
      <c r="BI181" s="451"/>
      <c r="BJ181" s="451"/>
      <c r="BK181" s="451"/>
      <c r="BL181" s="451"/>
      <c r="BM181" s="451"/>
      <c r="BN181" s="451"/>
      <c r="BO181" s="451"/>
      <c r="BP181" s="451"/>
      <c r="BQ181" s="451"/>
      <c r="BR181" s="451"/>
      <c r="BS181" s="451"/>
      <c r="BT181" s="451">
        <v>83.22</v>
      </c>
      <c r="BU181" s="451"/>
      <c r="BV181" s="451"/>
      <c r="BW181" s="451"/>
      <c r="BX181" s="451"/>
      <c r="BY181" s="451"/>
      <c r="BZ181" s="451"/>
      <c r="CA181" s="451"/>
      <c r="CB181" s="451"/>
      <c r="CC181" s="451"/>
      <c r="CD181" s="451"/>
      <c r="CE181" s="451"/>
      <c r="CF181" s="451"/>
      <c r="CG181" s="451"/>
      <c r="CH181" s="451"/>
      <c r="CI181" s="451"/>
      <c r="CJ181" s="520">
        <f t="shared" si="0"/>
        <v>3744.9</v>
      </c>
      <c r="CK181" s="520"/>
      <c r="CL181" s="520"/>
      <c r="CM181" s="520"/>
      <c r="CN181" s="520"/>
      <c r="CO181" s="520"/>
      <c r="CP181" s="520"/>
      <c r="CQ181" s="520"/>
      <c r="CR181" s="520"/>
      <c r="CS181" s="520"/>
      <c r="CT181" s="520"/>
      <c r="CU181" s="520"/>
      <c r="CV181" s="520"/>
      <c r="CW181" s="520"/>
      <c r="CX181" s="520"/>
      <c r="CY181" s="520"/>
      <c r="CZ181" s="520"/>
      <c r="DA181" s="520"/>
    </row>
    <row r="182" spans="1:105" ht="12" customHeight="1">
      <c r="A182" s="452" t="s">
        <v>506</v>
      </c>
      <c r="B182" s="452"/>
      <c r="C182" s="452"/>
      <c r="D182" s="452"/>
      <c r="E182" s="452"/>
      <c r="F182" s="452"/>
      <c r="G182" s="452"/>
      <c r="H182" s="454" t="s">
        <v>508</v>
      </c>
      <c r="I182" s="454"/>
      <c r="J182" s="454"/>
      <c r="K182" s="454"/>
      <c r="L182" s="454"/>
      <c r="M182" s="454"/>
      <c r="N182" s="454"/>
      <c r="O182" s="454"/>
      <c r="P182" s="454"/>
      <c r="Q182" s="454"/>
      <c r="R182" s="454"/>
      <c r="S182" s="454"/>
      <c r="T182" s="454"/>
      <c r="U182" s="454"/>
      <c r="V182" s="454"/>
      <c r="W182" s="454"/>
      <c r="X182" s="454"/>
      <c r="Y182" s="454"/>
      <c r="Z182" s="454"/>
      <c r="AA182" s="454"/>
      <c r="AB182" s="454"/>
      <c r="AC182" s="454"/>
      <c r="AD182" s="454"/>
      <c r="AE182" s="454"/>
      <c r="AF182" s="454"/>
      <c r="AG182" s="454"/>
      <c r="AH182" s="454"/>
      <c r="AI182" s="454"/>
      <c r="AJ182" s="454"/>
      <c r="AK182" s="454"/>
      <c r="AL182" s="454"/>
      <c r="AM182" s="454"/>
      <c r="AN182" s="454"/>
      <c r="AO182" s="454"/>
      <c r="AP182" s="454"/>
      <c r="AQ182" s="454"/>
      <c r="AR182" s="454"/>
      <c r="AS182" s="454"/>
      <c r="AT182" s="454"/>
      <c r="AU182" s="454"/>
      <c r="AV182" s="454"/>
      <c r="AW182" s="454"/>
      <c r="AX182" s="454"/>
      <c r="AY182" s="454"/>
      <c r="AZ182" s="454"/>
      <c r="BA182" s="454"/>
      <c r="BB182" s="454"/>
      <c r="BC182" s="454"/>
      <c r="BD182" s="451">
        <v>100</v>
      </c>
      <c r="BE182" s="451"/>
      <c r="BF182" s="451"/>
      <c r="BG182" s="451"/>
      <c r="BH182" s="451"/>
      <c r="BI182" s="451"/>
      <c r="BJ182" s="451"/>
      <c r="BK182" s="451"/>
      <c r="BL182" s="451"/>
      <c r="BM182" s="451"/>
      <c r="BN182" s="451"/>
      <c r="BO182" s="451"/>
      <c r="BP182" s="451"/>
      <c r="BQ182" s="451"/>
      <c r="BR182" s="451"/>
      <c r="BS182" s="451"/>
      <c r="BT182" s="451">
        <v>53.2</v>
      </c>
      <c r="BU182" s="451"/>
      <c r="BV182" s="451"/>
      <c r="BW182" s="451"/>
      <c r="BX182" s="451"/>
      <c r="BY182" s="451"/>
      <c r="BZ182" s="451"/>
      <c r="CA182" s="451"/>
      <c r="CB182" s="451"/>
      <c r="CC182" s="451"/>
      <c r="CD182" s="451"/>
      <c r="CE182" s="451"/>
      <c r="CF182" s="451"/>
      <c r="CG182" s="451"/>
      <c r="CH182" s="451"/>
      <c r="CI182" s="451"/>
      <c r="CJ182" s="520">
        <f t="shared" si="0"/>
        <v>5320</v>
      </c>
      <c r="CK182" s="520"/>
      <c r="CL182" s="520"/>
      <c r="CM182" s="520"/>
      <c r="CN182" s="520"/>
      <c r="CO182" s="520"/>
      <c r="CP182" s="520"/>
      <c r="CQ182" s="520"/>
      <c r="CR182" s="520"/>
      <c r="CS182" s="520"/>
      <c r="CT182" s="520"/>
      <c r="CU182" s="520"/>
      <c r="CV182" s="520"/>
      <c r="CW182" s="520"/>
      <c r="CX182" s="520"/>
      <c r="CY182" s="520"/>
      <c r="CZ182" s="520"/>
      <c r="DA182" s="520"/>
    </row>
    <row r="183" spans="1:105" ht="12" customHeight="1">
      <c r="A183" s="452" t="s">
        <v>521</v>
      </c>
      <c r="B183" s="452"/>
      <c r="C183" s="452"/>
      <c r="D183" s="452"/>
      <c r="E183" s="452"/>
      <c r="F183" s="452"/>
      <c r="G183" s="452"/>
      <c r="H183" s="454" t="s">
        <v>475</v>
      </c>
      <c r="I183" s="454"/>
      <c r="J183" s="454"/>
      <c r="K183" s="454"/>
      <c r="L183" s="454"/>
      <c r="M183" s="454"/>
      <c r="N183" s="454"/>
      <c r="O183" s="454"/>
      <c r="P183" s="454"/>
      <c r="Q183" s="454"/>
      <c r="R183" s="454"/>
      <c r="S183" s="454"/>
      <c r="T183" s="454"/>
      <c r="U183" s="454"/>
      <c r="V183" s="454"/>
      <c r="W183" s="454"/>
      <c r="X183" s="454"/>
      <c r="Y183" s="454"/>
      <c r="Z183" s="454"/>
      <c r="AA183" s="454"/>
      <c r="AB183" s="454"/>
      <c r="AC183" s="454"/>
      <c r="AD183" s="454"/>
      <c r="AE183" s="454"/>
      <c r="AF183" s="454"/>
      <c r="AG183" s="454"/>
      <c r="AH183" s="454"/>
      <c r="AI183" s="454"/>
      <c r="AJ183" s="454"/>
      <c r="AK183" s="454"/>
      <c r="AL183" s="454"/>
      <c r="AM183" s="454"/>
      <c r="AN183" s="454"/>
      <c r="AO183" s="454"/>
      <c r="AP183" s="454"/>
      <c r="AQ183" s="454"/>
      <c r="AR183" s="454"/>
      <c r="AS183" s="454"/>
      <c r="AT183" s="454"/>
      <c r="AU183" s="454"/>
      <c r="AV183" s="454"/>
      <c r="AW183" s="454"/>
      <c r="AX183" s="454"/>
      <c r="AY183" s="454"/>
      <c r="AZ183" s="454"/>
      <c r="BA183" s="454"/>
      <c r="BB183" s="454"/>
      <c r="BC183" s="454"/>
      <c r="BD183" s="451">
        <v>2</v>
      </c>
      <c r="BE183" s="451"/>
      <c r="BF183" s="451"/>
      <c r="BG183" s="451"/>
      <c r="BH183" s="451"/>
      <c r="BI183" s="451"/>
      <c r="BJ183" s="451"/>
      <c r="BK183" s="451"/>
      <c r="BL183" s="451"/>
      <c r="BM183" s="451"/>
      <c r="BN183" s="451"/>
      <c r="BO183" s="451"/>
      <c r="BP183" s="451"/>
      <c r="BQ183" s="451"/>
      <c r="BR183" s="451"/>
      <c r="BS183" s="451"/>
      <c r="BT183" s="451">
        <v>3900</v>
      </c>
      <c r="BU183" s="451"/>
      <c r="BV183" s="451"/>
      <c r="BW183" s="451"/>
      <c r="BX183" s="451"/>
      <c r="BY183" s="451"/>
      <c r="BZ183" s="451"/>
      <c r="CA183" s="451"/>
      <c r="CB183" s="451"/>
      <c r="CC183" s="451"/>
      <c r="CD183" s="451"/>
      <c r="CE183" s="451"/>
      <c r="CF183" s="451"/>
      <c r="CG183" s="451"/>
      <c r="CH183" s="451"/>
      <c r="CI183" s="451"/>
      <c r="CJ183" s="520">
        <f t="shared" si="0"/>
        <v>7800</v>
      </c>
      <c r="CK183" s="520"/>
      <c r="CL183" s="520"/>
      <c r="CM183" s="520"/>
      <c r="CN183" s="520"/>
      <c r="CO183" s="520"/>
      <c r="CP183" s="520"/>
      <c r="CQ183" s="520"/>
      <c r="CR183" s="520"/>
      <c r="CS183" s="520"/>
      <c r="CT183" s="520"/>
      <c r="CU183" s="520"/>
      <c r="CV183" s="520"/>
      <c r="CW183" s="520"/>
      <c r="CX183" s="520"/>
      <c r="CY183" s="520"/>
      <c r="CZ183" s="520"/>
      <c r="DA183" s="520"/>
    </row>
    <row r="184" spans="1:105" ht="12" customHeight="1">
      <c r="A184" s="452" t="s">
        <v>522</v>
      </c>
      <c r="B184" s="452"/>
      <c r="C184" s="452"/>
      <c r="D184" s="452"/>
      <c r="E184" s="452"/>
      <c r="F184" s="452"/>
      <c r="G184" s="452"/>
      <c r="H184" s="454" t="s">
        <v>523</v>
      </c>
      <c r="I184" s="454"/>
      <c r="J184" s="454"/>
      <c r="K184" s="454"/>
      <c r="L184" s="454"/>
      <c r="M184" s="454"/>
      <c r="N184" s="454"/>
      <c r="O184" s="454"/>
      <c r="P184" s="454"/>
      <c r="Q184" s="454"/>
      <c r="R184" s="454"/>
      <c r="S184" s="454"/>
      <c r="T184" s="454"/>
      <c r="U184" s="454"/>
      <c r="V184" s="454"/>
      <c r="W184" s="454"/>
      <c r="X184" s="454"/>
      <c r="Y184" s="454"/>
      <c r="Z184" s="454"/>
      <c r="AA184" s="454"/>
      <c r="AB184" s="454"/>
      <c r="AC184" s="454"/>
      <c r="AD184" s="454"/>
      <c r="AE184" s="454"/>
      <c r="AF184" s="454"/>
      <c r="AG184" s="454"/>
      <c r="AH184" s="454"/>
      <c r="AI184" s="454"/>
      <c r="AJ184" s="454"/>
      <c r="AK184" s="454"/>
      <c r="AL184" s="454"/>
      <c r="AM184" s="454"/>
      <c r="AN184" s="454"/>
      <c r="AO184" s="454"/>
      <c r="AP184" s="454"/>
      <c r="AQ184" s="454"/>
      <c r="AR184" s="454"/>
      <c r="AS184" s="454"/>
      <c r="AT184" s="454"/>
      <c r="AU184" s="454"/>
      <c r="AV184" s="454"/>
      <c r="AW184" s="454"/>
      <c r="AX184" s="454"/>
      <c r="AY184" s="454"/>
      <c r="AZ184" s="454"/>
      <c r="BA184" s="454"/>
      <c r="BB184" s="454"/>
      <c r="BC184" s="454"/>
      <c r="BD184" s="451">
        <v>1</v>
      </c>
      <c r="BE184" s="451"/>
      <c r="BF184" s="451"/>
      <c r="BG184" s="451"/>
      <c r="BH184" s="451"/>
      <c r="BI184" s="451"/>
      <c r="BJ184" s="451"/>
      <c r="BK184" s="451"/>
      <c r="BL184" s="451"/>
      <c r="BM184" s="451"/>
      <c r="BN184" s="451"/>
      <c r="BO184" s="451"/>
      <c r="BP184" s="451"/>
      <c r="BQ184" s="451"/>
      <c r="BR184" s="451"/>
      <c r="BS184" s="451"/>
      <c r="BT184" s="451">
        <v>6729</v>
      </c>
      <c r="BU184" s="451"/>
      <c r="BV184" s="451"/>
      <c r="BW184" s="451"/>
      <c r="BX184" s="451"/>
      <c r="BY184" s="451"/>
      <c r="BZ184" s="451"/>
      <c r="CA184" s="451"/>
      <c r="CB184" s="451"/>
      <c r="CC184" s="451"/>
      <c r="CD184" s="451"/>
      <c r="CE184" s="451"/>
      <c r="CF184" s="451"/>
      <c r="CG184" s="451"/>
      <c r="CH184" s="451"/>
      <c r="CI184" s="451"/>
      <c r="CJ184" s="520">
        <f>BD184*BT184</f>
        <v>6729</v>
      </c>
      <c r="CK184" s="520"/>
      <c r="CL184" s="520"/>
      <c r="CM184" s="520"/>
      <c r="CN184" s="520"/>
      <c r="CO184" s="520"/>
      <c r="CP184" s="520"/>
      <c r="CQ184" s="520"/>
      <c r="CR184" s="520"/>
      <c r="CS184" s="520"/>
      <c r="CT184" s="520"/>
      <c r="CU184" s="520"/>
      <c r="CV184" s="520"/>
      <c r="CW184" s="520"/>
      <c r="CX184" s="520"/>
      <c r="CY184" s="520"/>
      <c r="CZ184" s="520"/>
      <c r="DA184" s="520"/>
    </row>
    <row r="185" spans="1:105" ht="12" customHeight="1">
      <c r="A185" s="452"/>
      <c r="B185" s="452"/>
      <c r="C185" s="452"/>
      <c r="D185" s="452"/>
      <c r="E185" s="452"/>
      <c r="F185" s="452"/>
      <c r="G185" s="452"/>
      <c r="H185" s="516" t="s">
        <v>507</v>
      </c>
      <c r="I185" s="517"/>
      <c r="J185" s="517"/>
      <c r="K185" s="517"/>
      <c r="L185" s="517"/>
      <c r="M185" s="517"/>
      <c r="N185" s="517"/>
      <c r="O185" s="517"/>
      <c r="P185" s="517"/>
      <c r="Q185" s="517"/>
      <c r="R185" s="517"/>
      <c r="S185" s="517"/>
      <c r="T185" s="517"/>
      <c r="U185" s="517"/>
      <c r="V185" s="517"/>
      <c r="W185" s="517"/>
      <c r="X185" s="517"/>
      <c r="Y185" s="517"/>
      <c r="Z185" s="517"/>
      <c r="AA185" s="517"/>
      <c r="AB185" s="517"/>
      <c r="AC185" s="517"/>
      <c r="AD185" s="517"/>
      <c r="AE185" s="517"/>
      <c r="AF185" s="517"/>
      <c r="AG185" s="517"/>
      <c r="AH185" s="517"/>
      <c r="AI185" s="517"/>
      <c r="AJ185" s="517"/>
      <c r="AK185" s="517"/>
      <c r="AL185" s="517"/>
      <c r="AM185" s="517"/>
      <c r="AN185" s="517"/>
      <c r="AO185" s="517"/>
      <c r="AP185" s="517"/>
      <c r="AQ185" s="517"/>
      <c r="AR185" s="517"/>
      <c r="AS185" s="517"/>
      <c r="AT185" s="517"/>
      <c r="AU185" s="517"/>
      <c r="AV185" s="517"/>
      <c r="AW185" s="517"/>
      <c r="AX185" s="517"/>
      <c r="AY185" s="517"/>
      <c r="AZ185" s="517"/>
      <c r="BA185" s="517"/>
      <c r="BB185" s="517"/>
      <c r="BC185" s="518"/>
      <c r="BD185" s="451"/>
      <c r="BE185" s="451"/>
      <c r="BF185" s="451"/>
      <c r="BG185" s="451"/>
      <c r="BH185" s="451"/>
      <c r="BI185" s="451"/>
      <c r="BJ185" s="451"/>
      <c r="BK185" s="451"/>
      <c r="BL185" s="451"/>
      <c r="BM185" s="451"/>
      <c r="BN185" s="451"/>
      <c r="BO185" s="451"/>
      <c r="BP185" s="451"/>
      <c r="BQ185" s="451"/>
      <c r="BR185" s="451"/>
      <c r="BS185" s="451"/>
      <c r="BT185" s="451"/>
      <c r="BU185" s="451"/>
      <c r="BV185" s="451"/>
      <c r="BW185" s="451"/>
      <c r="BX185" s="451"/>
      <c r="BY185" s="451"/>
      <c r="BZ185" s="451"/>
      <c r="CA185" s="451"/>
      <c r="CB185" s="451"/>
      <c r="CC185" s="451"/>
      <c r="CD185" s="451"/>
      <c r="CE185" s="451"/>
      <c r="CF185" s="451"/>
      <c r="CG185" s="451"/>
      <c r="CH185" s="451"/>
      <c r="CI185" s="451"/>
      <c r="CJ185" s="519">
        <f>CJ174+CJ175+CJ176+CJ177+CJ178+CJ179+CJ180+CJ181+CJ182+CJ183+CJ184</f>
        <v>549485.535</v>
      </c>
      <c r="CK185" s="519"/>
      <c r="CL185" s="519"/>
      <c r="CM185" s="519"/>
      <c r="CN185" s="519"/>
      <c r="CO185" s="519"/>
      <c r="CP185" s="519"/>
      <c r="CQ185" s="519"/>
      <c r="CR185" s="519"/>
      <c r="CS185" s="519"/>
      <c r="CT185" s="519"/>
      <c r="CU185" s="519"/>
      <c r="CV185" s="519"/>
      <c r="CW185" s="519"/>
      <c r="CX185" s="519"/>
      <c r="CY185" s="519"/>
      <c r="CZ185" s="519"/>
      <c r="DA185" s="519"/>
    </row>
    <row r="186" spans="1:105" ht="12" customHeight="1">
      <c r="A186" s="452"/>
      <c r="B186" s="452"/>
      <c r="C186" s="452"/>
      <c r="D186" s="452"/>
      <c r="E186" s="452"/>
      <c r="F186" s="452"/>
      <c r="G186" s="452"/>
      <c r="H186" s="516" t="s">
        <v>507</v>
      </c>
      <c r="I186" s="517"/>
      <c r="J186" s="517"/>
      <c r="K186" s="517"/>
      <c r="L186" s="517"/>
      <c r="M186" s="517"/>
      <c r="N186" s="517"/>
      <c r="O186" s="517"/>
      <c r="P186" s="517"/>
      <c r="Q186" s="517"/>
      <c r="R186" s="517"/>
      <c r="S186" s="517"/>
      <c r="T186" s="517"/>
      <c r="U186" s="517"/>
      <c r="V186" s="517"/>
      <c r="W186" s="517"/>
      <c r="X186" s="517"/>
      <c r="Y186" s="517"/>
      <c r="Z186" s="517"/>
      <c r="AA186" s="517"/>
      <c r="AB186" s="517"/>
      <c r="AC186" s="517"/>
      <c r="AD186" s="517"/>
      <c r="AE186" s="517"/>
      <c r="AF186" s="517"/>
      <c r="AG186" s="517"/>
      <c r="AH186" s="517"/>
      <c r="AI186" s="517"/>
      <c r="AJ186" s="517"/>
      <c r="AK186" s="517"/>
      <c r="AL186" s="517"/>
      <c r="AM186" s="517"/>
      <c r="AN186" s="517"/>
      <c r="AO186" s="517"/>
      <c r="AP186" s="517"/>
      <c r="AQ186" s="517"/>
      <c r="AR186" s="517"/>
      <c r="AS186" s="517"/>
      <c r="AT186" s="517"/>
      <c r="AU186" s="517"/>
      <c r="AV186" s="517"/>
      <c r="AW186" s="517"/>
      <c r="AX186" s="517"/>
      <c r="AY186" s="517"/>
      <c r="AZ186" s="517"/>
      <c r="BA186" s="517"/>
      <c r="BB186" s="517"/>
      <c r="BC186" s="518"/>
      <c r="BD186" s="451"/>
      <c r="BE186" s="451"/>
      <c r="BF186" s="451"/>
      <c r="BG186" s="451"/>
      <c r="BH186" s="451"/>
      <c r="BI186" s="451"/>
      <c r="BJ186" s="451"/>
      <c r="BK186" s="451"/>
      <c r="BL186" s="451"/>
      <c r="BM186" s="451"/>
      <c r="BN186" s="451"/>
      <c r="BO186" s="451"/>
      <c r="BP186" s="451"/>
      <c r="BQ186" s="451"/>
      <c r="BR186" s="451"/>
      <c r="BS186" s="451"/>
      <c r="BT186" s="451"/>
      <c r="BU186" s="451"/>
      <c r="BV186" s="451"/>
      <c r="BW186" s="451"/>
      <c r="BX186" s="451"/>
      <c r="BY186" s="451"/>
      <c r="BZ186" s="451"/>
      <c r="CA186" s="451"/>
      <c r="CB186" s="451"/>
      <c r="CC186" s="451"/>
      <c r="CD186" s="451"/>
      <c r="CE186" s="451"/>
      <c r="CF186" s="451"/>
      <c r="CG186" s="451"/>
      <c r="CH186" s="451"/>
      <c r="CI186" s="451"/>
      <c r="CJ186" s="519">
        <f>CJ86+CJ98+CL113+CJ121+CL131+CJ140+CJ151+CJ162+CJ185</f>
        <v>7789732.9754</v>
      </c>
      <c r="CK186" s="519"/>
      <c r="CL186" s="519"/>
      <c r="CM186" s="519"/>
      <c r="CN186" s="519"/>
      <c r="CO186" s="519"/>
      <c r="CP186" s="519"/>
      <c r="CQ186" s="519"/>
      <c r="CR186" s="519"/>
      <c r="CS186" s="519"/>
      <c r="CT186" s="519"/>
      <c r="CU186" s="519"/>
      <c r="CV186" s="519"/>
      <c r="CW186" s="519"/>
      <c r="CX186" s="519"/>
      <c r="CY186" s="519"/>
      <c r="CZ186" s="519"/>
      <c r="DA186" s="519"/>
    </row>
  </sheetData>
  <sheetProtection/>
  <mergeCells count="595">
    <mergeCell ref="BR51:CI51"/>
    <mergeCell ref="CJ150:DA150"/>
    <mergeCell ref="A184:G184"/>
    <mergeCell ref="H184:BC184"/>
    <mergeCell ref="BD184:BS184"/>
    <mergeCell ref="BT184:CI184"/>
    <mergeCell ref="CJ184:DA184"/>
    <mergeCell ref="A183:G183"/>
    <mergeCell ref="H183:BC183"/>
    <mergeCell ref="A49:F49"/>
    <mergeCell ref="G49:AD49"/>
    <mergeCell ref="AE49:AY49"/>
    <mergeCell ref="AZ49:BQ49"/>
    <mergeCell ref="BR49:CI49"/>
    <mergeCell ref="A50:F50"/>
    <mergeCell ref="G50:AD50"/>
    <mergeCell ref="AE50:AY50"/>
    <mergeCell ref="AZ50:BQ50"/>
    <mergeCell ref="BR50:CI50"/>
    <mergeCell ref="G47:AD47"/>
    <mergeCell ref="AE47:AY47"/>
    <mergeCell ref="AZ47:BQ47"/>
    <mergeCell ref="BR47:CI47"/>
    <mergeCell ref="A48:F48"/>
    <mergeCell ref="G48:AD48"/>
    <mergeCell ref="AE48:AY48"/>
    <mergeCell ref="AZ48:BQ48"/>
    <mergeCell ref="BR48:CI48"/>
    <mergeCell ref="A176:G176"/>
    <mergeCell ref="H176:BC176"/>
    <mergeCell ref="BD176:BS176"/>
    <mergeCell ref="BT176:CI176"/>
    <mergeCell ref="CJ176:DA176"/>
    <mergeCell ref="A186:G186"/>
    <mergeCell ref="H186:BC186"/>
    <mergeCell ref="BD186:BS186"/>
    <mergeCell ref="BT186:CI186"/>
    <mergeCell ref="CJ186:DA186"/>
    <mergeCell ref="A177:G177"/>
    <mergeCell ref="H177:BC177"/>
    <mergeCell ref="BD177:BS177"/>
    <mergeCell ref="BT177:CI177"/>
    <mergeCell ref="CJ177:DA177"/>
    <mergeCell ref="A178:G178"/>
    <mergeCell ref="H178:BC178"/>
    <mergeCell ref="BD178:BS178"/>
    <mergeCell ref="BT178:CI178"/>
    <mergeCell ref="CJ178:DA178"/>
    <mergeCell ref="A175:G175"/>
    <mergeCell ref="H175:BC175"/>
    <mergeCell ref="BD175:BS175"/>
    <mergeCell ref="BT175:CI175"/>
    <mergeCell ref="CJ175:DA175"/>
    <mergeCell ref="A173:G173"/>
    <mergeCell ref="H173:BC173"/>
    <mergeCell ref="BD173:BS173"/>
    <mergeCell ref="BT173:CI173"/>
    <mergeCell ref="CJ173:DA173"/>
    <mergeCell ref="A174:G174"/>
    <mergeCell ref="H174:BC174"/>
    <mergeCell ref="BD174:BS174"/>
    <mergeCell ref="BT174:CI174"/>
    <mergeCell ref="CJ174:DA174"/>
    <mergeCell ref="A171:DA171"/>
    <mergeCell ref="A172:G172"/>
    <mergeCell ref="H172:BC172"/>
    <mergeCell ref="BD172:BS172"/>
    <mergeCell ref="BT172:CI172"/>
    <mergeCell ref="CJ172:DA172"/>
    <mergeCell ref="BT160:CI160"/>
    <mergeCell ref="CJ160:DA160"/>
    <mergeCell ref="H160:BS160"/>
    <mergeCell ref="A160:G160"/>
    <mergeCell ref="BT150:CI150"/>
    <mergeCell ref="A159:G159"/>
    <mergeCell ref="H159:BS159"/>
    <mergeCell ref="CJ159:DA159"/>
    <mergeCell ref="A162:G162"/>
    <mergeCell ref="H118:BC118"/>
    <mergeCell ref="BD118:BS118"/>
    <mergeCell ref="BT118:CI118"/>
    <mergeCell ref="AP125:BE125"/>
    <mergeCell ref="A121:G121"/>
    <mergeCell ref="A119:G119"/>
    <mergeCell ref="A9:F9"/>
    <mergeCell ref="G9:AD9"/>
    <mergeCell ref="AE9:BC9"/>
    <mergeCell ref="BD9:BS9"/>
    <mergeCell ref="BT9:CI9"/>
    <mergeCell ref="A111:G111"/>
    <mergeCell ref="H111:AO111"/>
    <mergeCell ref="AP111:BE111"/>
    <mergeCell ref="BF111:BU111"/>
    <mergeCell ref="BV111:CK111"/>
    <mergeCell ref="G6:AD6"/>
    <mergeCell ref="A6:F6"/>
    <mergeCell ref="A7:F7"/>
    <mergeCell ref="G7:AD7"/>
    <mergeCell ref="BD7:BS7"/>
    <mergeCell ref="BT7:CI7"/>
    <mergeCell ref="AE6:BC6"/>
    <mergeCell ref="AE7:BC7"/>
    <mergeCell ref="A4:F4"/>
    <mergeCell ref="G4:AD4"/>
    <mergeCell ref="AE4:BC4"/>
    <mergeCell ref="A16:F16"/>
    <mergeCell ref="G16:AD16"/>
    <mergeCell ref="AE16:AY16"/>
    <mergeCell ref="A5:F5"/>
    <mergeCell ref="G5:AD5"/>
    <mergeCell ref="AE5:BC5"/>
    <mergeCell ref="A14:F14"/>
    <mergeCell ref="BT5:CI5"/>
    <mergeCell ref="CJ5:DA5"/>
    <mergeCell ref="BD5:BS5"/>
    <mergeCell ref="BT8:CI8"/>
    <mergeCell ref="CJ8:DA8"/>
    <mergeCell ref="BR14:CI14"/>
    <mergeCell ref="CJ14:DA14"/>
    <mergeCell ref="BD6:BS6"/>
    <mergeCell ref="CJ7:DA7"/>
    <mergeCell ref="G14:AD14"/>
    <mergeCell ref="AE14:AY14"/>
    <mergeCell ref="AZ14:BQ14"/>
    <mergeCell ref="CJ15:DA15"/>
    <mergeCell ref="BR15:CI15"/>
    <mergeCell ref="A15:F15"/>
    <mergeCell ref="A8:F8"/>
    <mergeCell ref="CJ10:DA10"/>
    <mergeCell ref="G10:AD10"/>
    <mergeCell ref="A10:F10"/>
    <mergeCell ref="G15:AD15"/>
    <mergeCell ref="AE15:AY15"/>
    <mergeCell ref="AZ15:BQ15"/>
    <mergeCell ref="AE8:BC8"/>
    <mergeCell ref="BD8:BS8"/>
    <mergeCell ref="A12:DA12"/>
    <mergeCell ref="A2:DA2"/>
    <mergeCell ref="AE10:BC10"/>
    <mergeCell ref="BD10:BS10"/>
    <mergeCell ref="BT10:CI10"/>
    <mergeCell ref="BT6:CI6"/>
    <mergeCell ref="CJ6:DA6"/>
    <mergeCell ref="G8:AD8"/>
    <mergeCell ref="BD4:BS4"/>
    <mergeCell ref="BT4:CI4"/>
    <mergeCell ref="CJ4:DA4"/>
    <mergeCell ref="AZ16:BQ16"/>
    <mergeCell ref="BR16:CI16"/>
    <mergeCell ref="CJ16:DA16"/>
    <mergeCell ref="A17:F17"/>
    <mergeCell ref="G17:AD17"/>
    <mergeCell ref="AE17:AY17"/>
    <mergeCell ref="AZ17:BQ17"/>
    <mergeCell ref="BR17:CI17"/>
    <mergeCell ref="CJ17:DA17"/>
    <mergeCell ref="BR18:CI18"/>
    <mergeCell ref="CJ18:DA18"/>
    <mergeCell ref="A20:DA20"/>
    <mergeCell ref="CJ48:DA48"/>
    <mergeCell ref="A18:F18"/>
    <mergeCell ref="G18:AD18"/>
    <mergeCell ref="AE18:AY18"/>
    <mergeCell ref="AZ18:BQ18"/>
    <mergeCell ref="CJ47:DA47"/>
    <mergeCell ref="A47:F47"/>
    <mergeCell ref="BD183:BS183"/>
    <mergeCell ref="BT183:CI183"/>
    <mergeCell ref="CJ183:DA183"/>
    <mergeCell ref="CM30:DA31"/>
    <mergeCell ref="H31:BV31"/>
    <mergeCell ref="A37:F37"/>
    <mergeCell ref="BW36:CL36"/>
    <mergeCell ref="CM36:DA36"/>
    <mergeCell ref="G37:BV37"/>
    <mergeCell ref="BW37:CL37"/>
    <mergeCell ref="H35:BV35"/>
    <mergeCell ref="BW35:CL35"/>
    <mergeCell ref="BW34:CL34"/>
    <mergeCell ref="CM22:DA22"/>
    <mergeCell ref="A24:F24"/>
    <mergeCell ref="CM37:DA37"/>
    <mergeCell ref="A23:F23"/>
    <mergeCell ref="G23:BV23"/>
    <mergeCell ref="BW23:CL23"/>
    <mergeCell ref="CM23:DA23"/>
    <mergeCell ref="CM35:DA35"/>
    <mergeCell ref="H36:BV36"/>
    <mergeCell ref="A34:F34"/>
    <mergeCell ref="A22:F22"/>
    <mergeCell ref="G22:BV22"/>
    <mergeCell ref="BW22:CL22"/>
    <mergeCell ref="H34:BV34"/>
    <mergeCell ref="A30:F31"/>
    <mergeCell ref="H30:BV30"/>
    <mergeCell ref="BW30:CL31"/>
    <mergeCell ref="H24:BV24"/>
    <mergeCell ref="BW24:CL24"/>
    <mergeCell ref="A27:F27"/>
    <mergeCell ref="CM24:DA24"/>
    <mergeCell ref="A25:F26"/>
    <mergeCell ref="H25:BV25"/>
    <mergeCell ref="BW25:CL26"/>
    <mergeCell ref="CM25:DA26"/>
    <mergeCell ref="H26:BV26"/>
    <mergeCell ref="H27:BV27"/>
    <mergeCell ref="BW27:CL27"/>
    <mergeCell ref="CM27:DA27"/>
    <mergeCell ref="A28:F28"/>
    <mergeCell ref="H28:BV28"/>
    <mergeCell ref="BW28:CL28"/>
    <mergeCell ref="CM28:DA28"/>
    <mergeCell ref="A29:F29"/>
    <mergeCell ref="H29:BV29"/>
    <mergeCell ref="BW29:CL29"/>
    <mergeCell ref="CM29:DA29"/>
    <mergeCell ref="A39:DA39"/>
    <mergeCell ref="A41:DA41"/>
    <mergeCell ref="CM33:DA33"/>
    <mergeCell ref="CM34:DA34"/>
    <mergeCell ref="A36:F36"/>
    <mergeCell ref="A35:F35"/>
    <mergeCell ref="X43:DA43"/>
    <mergeCell ref="A45:AO45"/>
    <mergeCell ref="AP45:DA45"/>
    <mergeCell ref="A32:F32"/>
    <mergeCell ref="H32:BV32"/>
    <mergeCell ref="BW32:CL32"/>
    <mergeCell ref="CM32:DA32"/>
    <mergeCell ref="A33:F33"/>
    <mergeCell ref="H33:BV33"/>
    <mergeCell ref="BW33:CL33"/>
    <mergeCell ref="BD59:BS59"/>
    <mergeCell ref="BT59:CD59"/>
    <mergeCell ref="CE59:DA59"/>
    <mergeCell ref="A53:DA53"/>
    <mergeCell ref="X55:DA55"/>
    <mergeCell ref="CJ51:DA51"/>
    <mergeCell ref="A51:F51"/>
    <mergeCell ref="G51:AD51"/>
    <mergeCell ref="AE51:AY51"/>
    <mergeCell ref="AZ51:BQ51"/>
    <mergeCell ref="A83:G83"/>
    <mergeCell ref="H83:BC83"/>
    <mergeCell ref="BD83:BS83"/>
    <mergeCell ref="BT83:CI83"/>
    <mergeCell ref="A70:G70"/>
    <mergeCell ref="CE61:DA61"/>
    <mergeCell ref="H61:BC61"/>
    <mergeCell ref="BD61:BS61"/>
    <mergeCell ref="BT63:CD63"/>
    <mergeCell ref="CE63:DA63"/>
    <mergeCell ref="BT82:CI82"/>
    <mergeCell ref="CJ82:DA82"/>
    <mergeCell ref="A62:G62"/>
    <mergeCell ref="H62:BC62"/>
    <mergeCell ref="BT61:CD61"/>
    <mergeCell ref="A60:G60"/>
    <mergeCell ref="H60:BC60"/>
    <mergeCell ref="BD60:BS60"/>
    <mergeCell ref="BT60:CD60"/>
    <mergeCell ref="A61:G61"/>
    <mergeCell ref="A94:G94"/>
    <mergeCell ref="H94:BC94"/>
    <mergeCell ref="A92:AO92"/>
    <mergeCell ref="A76:DA76"/>
    <mergeCell ref="X78:DA78"/>
    <mergeCell ref="A80:AO80"/>
    <mergeCell ref="AP80:DA80"/>
    <mergeCell ref="A82:G82"/>
    <mergeCell ref="H82:BC82"/>
    <mergeCell ref="BD82:BS82"/>
    <mergeCell ref="A84:G84"/>
    <mergeCell ref="H84:BC84"/>
    <mergeCell ref="A86:G86"/>
    <mergeCell ref="H86:BC86"/>
    <mergeCell ref="A85:G85"/>
    <mergeCell ref="H85:BC85"/>
    <mergeCell ref="BT94:CI94"/>
    <mergeCell ref="CJ94:DA94"/>
    <mergeCell ref="CJ98:DA98"/>
    <mergeCell ref="A100:DA100"/>
    <mergeCell ref="X102:DA102"/>
    <mergeCell ref="A98:G98"/>
    <mergeCell ref="H98:BC98"/>
    <mergeCell ref="BD98:BS98"/>
    <mergeCell ref="BT98:CI98"/>
    <mergeCell ref="CJ95:DA95"/>
    <mergeCell ref="BD84:BS84"/>
    <mergeCell ref="BD86:BS86"/>
    <mergeCell ref="BT84:CI84"/>
    <mergeCell ref="CJ84:DA84"/>
    <mergeCell ref="CJ86:DA86"/>
    <mergeCell ref="AP92:DA92"/>
    <mergeCell ref="CJ96:DA96"/>
    <mergeCell ref="A97:G97"/>
    <mergeCell ref="H97:BC97"/>
    <mergeCell ref="BD97:BS97"/>
    <mergeCell ref="BT97:CI97"/>
    <mergeCell ref="A96:G96"/>
    <mergeCell ref="H96:BC96"/>
    <mergeCell ref="A95:G95"/>
    <mergeCell ref="H95:BC95"/>
    <mergeCell ref="CJ97:DA97"/>
    <mergeCell ref="BD96:BS96"/>
    <mergeCell ref="BT96:CI96"/>
    <mergeCell ref="BT119:CI119"/>
    <mergeCell ref="CJ117:DA117"/>
    <mergeCell ref="BF112:BU112"/>
    <mergeCell ref="CJ118:DA118"/>
    <mergeCell ref="BT117:CI117"/>
    <mergeCell ref="CL109:DA109"/>
    <mergeCell ref="H117:BC117"/>
    <mergeCell ref="BD117:BS117"/>
    <mergeCell ref="A110:G110"/>
    <mergeCell ref="A115:DA115"/>
    <mergeCell ref="BV112:CK112"/>
    <mergeCell ref="CL112:DA112"/>
    <mergeCell ref="H110:AO110"/>
    <mergeCell ref="CL110:DA110"/>
    <mergeCell ref="BF110:BU110"/>
    <mergeCell ref="A112:G112"/>
    <mergeCell ref="A113:G113"/>
    <mergeCell ref="AP109:BE109"/>
    <mergeCell ref="BV110:CK110"/>
    <mergeCell ref="AP110:BE110"/>
    <mergeCell ref="BV109:CK109"/>
    <mergeCell ref="CL111:DA111"/>
    <mergeCell ref="CL113:DA113"/>
    <mergeCell ref="A109:G109"/>
    <mergeCell ref="H112:AO112"/>
    <mergeCell ref="AP112:BE112"/>
    <mergeCell ref="CL126:DA126"/>
    <mergeCell ref="H113:AO113"/>
    <mergeCell ref="AP113:BE113"/>
    <mergeCell ref="BF113:BU113"/>
    <mergeCell ref="BV113:CK113"/>
    <mergeCell ref="H119:BC119"/>
    <mergeCell ref="BD119:BS119"/>
    <mergeCell ref="CJ119:DA119"/>
    <mergeCell ref="A117:G117"/>
    <mergeCell ref="A120:G120"/>
    <mergeCell ref="H120:BC120"/>
    <mergeCell ref="BD120:BS120"/>
    <mergeCell ref="BT120:CI120"/>
    <mergeCell ref="CJ120:DA120"/>
    <mergeCell ref="A118:G118"/>
    <mergeCell ref="CJ121:DA121"/>
    <mergeCell ref="H121:BC121"/>
    <mergeCell ref="BD121:BS121"/>
    <mergeCell ref="BT121:CI121"/>
    <mergeCell ref="CL127:DA127"/>
    <mergeCell ref="A123:DA123"/>
    <mergeCell ref="A125:G125"/>
    <mergeCell ref="H125:AO125"/>
    <mergeCell ref="CL125:DA125"/>
    <mergeCell ref="BF125:BU125"/>
    <mergeCell ref="BV126:CK126"/>
    <mergeCell ref="BV125:CK125"/>
    <mergeCell ref="A126:G126"/>
    <mergeCell ref="BV127:CK127"/>
    <mergeCell ref="A127:G127"/>
    <mergeCell ref="H127:AO127"/>
    <mergeCell ref="AP127:BE127"/>
    <mergeCell ref="BF127:BU127"/>
    <mergeCell ref="A128:G128"/>
    <mergeCell ref="BF126:BU126"/>
    <mergeCell ref="H126:AO126"/>
    <mergeCell ref="AP126:BE126"/>
    <mergeCell ref="A131:G131"/>
    <mergeCell ref="H131:AO131"/>
    <mergeCell ref="AP131:BE131"/>
    <mergeCell ref="BF131:BU131"/>
    <mergeCell ref="A130:G130"/>
    <mergeCell ref="H130:AO130"/>
    <mergeCell ref="CJ137:DA137"/>
    <mergeCell ref="A136:G136"/>
    <mergeCell ref="H136:BC136"/>
    <mergeCell ref="BD136:BS136"/>
    <mergeCell ref="BT136:CI136"/>
    <mergeCell ref="CL131:DA131"/>
    <mergeCell ref="A137:G137"/>
    <mergeCell ref="H137:BC137"/>
    <mergeCell ref="BD137:BS137"/>
    <mergeCell ref="BT137:CI137"/>
    <mergeCell ref="A139:G139"/>
    <mergeCell ref="AP130:BE130"/>
    <mergeCell ref="BF130:BU130"/>
    <mergeCell ref="BD139:BS139"/>
    <mergeCell ref="BT139:CI139"/>
    <mergeCell ref="CJ140:DA140"/>
    <mergeCell ref="A148:G148"/>
    <mergeCell ref="CJ158:DA158"/>
    <mergeCell ref="A138:G138"/>
    <mergeCell ref="H138:BC138"/>
    <mergeCell ref="BD138:BS138"/>
    <mergeCell ref="BT138:CI138"/>
    <mergeCell ref="H139:BC139"/>
    <mergeCell ref="CJ139:DA139"/>
    <mergeCell ref="BT159:CI159"/>
    <mergeCell ref="BT151:CI151"/>
    <mergeCell ref="A140:G140"/>
    <mergeCell ref="H140:BC140"/>
    <mergeCell ref="BD140:BS140"/>
    <mergeCell ref="BT140:CI140"/>
    <mergeCell ref="H168:BC168"/>
    <mergeCell ref="CJ169:DA169"/>
    <mergeCell ref="BT145:CI145"/>
    <mergeCell ref="A142:DA142"/>
    <mergeCell ref="A144:G144"/>
    <mergeCell ref="H144:BC144"/>
    <mergeCell ref="BD144:BS144"/>
    <mergeCell ref="BT144:CI144"/>
    <mergeCell ref="BT166:CI166"/>
    <mergeCell ref="CJ144:DA144"/>
    <mergeCell ref="CJ166:DA166"/>
    <mergeCell ref="A158:G158"/>
    <mergeCell ref="A169:G169"/>
    <mergeCell ref="H169:BC169"/>
    <mergeCell ref="BD169:BS169"/>
    <mergeCell ref="BT169:CI169"/>
    <mergeCell ref="H158:BS158"/>
    <mergeCell ref="BT158:CI158"/>
    <mergeCell ref="A166:G166"/>
    <mergeCell ref="A168:G168"/>
    <mergeCell ref="H166:BC166"/>
    <mergeCell ref="CJ168:DA168"/>
    <mergeCell ref="A167:G167"/>
    <mergeCell ref="H167:BC167"/>
    <mergeCell ref="BD167:BS167"/>
    <mergeCell ref="BT167:CI167"/>
    <mergeCell ref="BD168:BS168"/>
    <mergeCell ref="BT168:CI168"/>
    <mergeCell ref="BD166:BS166"/>
    <mergeCell ref="CJ167:DA167"/>
    <mergeCell ref="A164:DA164"/>
    <mergeCell ref="H162:BS162"/>
    <mergeCell ref="A149:G149"/>
    <mergeCell ref="BD149:BS149"/>
    <mergeCell ref="BT149:CI149"/>
    <mergeCell ref="A150:G150"/>
    <mergeCell ref="BT162:CI162"/>
    <mergeCell ref="CJ162:DA162"/>
    <mergeCell ref="H155:BS155"/>
    <mergeCell ref="BT155:CI155"/>
    <mergeCell ref="A156:G156"/>
    <mergeCell ref="A146:G146"/>
    <mergeCell ref="H146:BC146"/>
    <mergeCell ref="BD146:BS146"/>
    <mergeCell ref="BT146:CI146"/>
    <mergeCell ref="BD147:BS147"/>
    <mergeCell ref="H148:BC148"/>
    <mergeCell ref="BD148:BS148"/>
    <mergeCell ref="H147:BC147"/>
    <mergeCell ref="BT147:CI147"/>
    <mergeCell ref="A106:DA106"/>
    <mergeCell ref="X90:DA90"/>
    <mergeCell ref="H109:AO109"/>
    <mergeCell ref="BF108:BU108"/>
    <mergeCell ref="A157:G157"/>
    <mergeCell ref="H72:BC72"/>
    <mergeCell ref="BT156:CI156"/>
    <mergeCell ref="CJ156:DA156"/>
    <mergeCell ref="BF128:BU128"/>
    <mergeCell ref="A155:G155"/>
    <mergeCell ref="A108:G108"/>
    <mergeCell ref="BD72:BS72"/>
    <mergeCell ref="BT72:CD72"/>
    <mergeCell ref="BF109:BU109"/>
    <mergeCell ref="BD70:BS70"/>
    <mergeCell ref="BT70:CD70"/>
    <mergeCell ref="BD95:BS95"/>
    <mergeCell ref="A104:AO104"/>
    <mergeCell ref="AP104:DA104"/>
    <mergeCell ref="CJ85:DA85"/>
    <mergeCell ref="A72:G72"/>
    <mergeCell ref="AP68:DA68"/>
    <mergeCell ref="BD62:BS62"/>
    <mergeCell ref="BT62:CD62"/>
    <mergeCell ref="BD71:BS71"/>
    <mergeCell ref="BT71:CD71"/>
    <mergeCell ref="CE72:DA72"/>
    <mergeCell ref="A63:G63"/>
    <mergeCell ref="H63:BC63"/>
    <mergeCell ref="BD63:BS63"/>
    <mergeCell ref="CJ49:DA49"/>
    <mergeCell ref="CJ50:DA50"/>
    <mergeCell ref="CE62:DA62"/>
    <mergeCell ref="CE60:DA60"/>
    <mergeCell ref="A64:DA64"/>
    <mergeCell ref="X66:DA66"/>
    <mergeCell ref="A57:AO57"/>
    <mergeCell ref="AP57:DA57"/>
    <mergeCell ref="A59:G59"/>
    <mergeCell ref="H59:BC59"/>
    <mergeCell ref="A68:AO68"/>
    <mergeCell ref="CL108:DA108"/>
    <mergeCell ref="H73:BC73"/>
    <mergeCell ref="BD73:BS73"/>
    <mergeCell ref="CE73:DA73"/>
    <mergeCell ref="CE74:DA74"/>
    <mergeCell ref="BT95:CI95"/>
    <mergeCell ref="BT74:CD74"/>
    <mergeCell ref="CE70:DA70"/>
    <mergeCell ref="CE71:DA71"/>
    <mergeCell ref="A88:DA88"/>
    <mergeCell ref="BD94:BS94"/>
    <mergeCell ref="A74:G74"/>
    <mergeCell ref="H74:BC74"/>
    <mergeCell ref="A73:G73"/>
    <mergeCell ref="BD74:BS74"/>
    <mergeCell ref="CJ83:DA83"/>
    <mergeCell ref="BT86:CI86"/>
    <mergeCell ref="BD85:BS85"/>
    <mergeCell ref="BT85:CI85"/>
    <mergeCell ref="H70:BC70"/>
    <mergeCell ref="BT73:CD73"/>
    <mergeCell ref="A71:G71"/>
    <mergeCell ref="H71:BC71"/>
    <mergeCell ref="BV128:CK128"/>
    <mergeCell ref="A129:G129"/>
    <mergeCell ref="H129:AO129"/>
    <mergeCell ref="H128:AO128"/>
    <mergeCell ref="BV129:CK129"/>
    <mergeCell ref="BV108:CK108"/>
    <mergeCell ref="H108:AO108"/>
    <mergeCell ref="AP108:BE108"/>
    <mergeCell ref="CL129:DA129"/>
    <mergeCell ref="H135:BC135"/>
    <mergeCell ref="BD135:BS135"/>
    <mergeCell ref="BT135:CI135"/>
    <mergeCell ref="CJ135:DA135"/>
    <mergeCell ref="CL128:DA128"/>
    <mergeCell ref="AP129:BE129"/>
    <mergeCell ref="BF129:BU129"/>
    <mergeCell ref="AP128:BE128"/>
    <mergeCell ref="BV131:CK131"/>
    <mergeCell ref="H156:BS156"/>
    <mergeCell ref="CJ151:DA151"/>
    <mergeCell ref="BT148:CI148"/>
    <mergeCell ref="CJ148:DA148"/>
    <mergeCell ref="H150:BC150"/>
    <mergeCell ref="A133:DA133"/>
    <mergeCell ref="A135:G135"/>
    <mergeCell ref="A147:G147"/>
    <mergeCell ref="H157:BS157"/>
    <mergeCell ref="BT157:CI157"/>
    <mergeCell ref="H149:BC149"/>
    <mergeCell ref="CJ155:DA155"/>
    <mergeCell ref="A153:DA153"/>
    <mergeCell ref="A151:G151"/>
    <mergeCell ref="H151:BC151"/>
    <mergeCell ref="BD151:BS151"/>
    <mergeCell ref="CJ157:DA157"/>
    <mergeCell ref="BD150:BS150"/>
    <mergeCell ref="A145:G145"/>
    <mergeCell ref="H145:BC145"/>
    <mergeCell ref="BD145:BS145"/>
    <mergeCell ref="CJ138:DA138"/>
    <mergeCell ref="CJ136:DA136"/>
    <mergeCell ref="CJ161:DA161"/>
    <mergeCell ref="BT161:CI161"/>
    <mergeCell ref="H161:BS161"/>
    <mergeCell ref="A161:G161"/>
    <mergeCell ref="CJ147:DA147"/>
    <mergeCell ref="A180:G180"/>
    <mergeCell ref="H180:BC180"/>
    <mergeCell ref="BD180:BS180"/>
    <mergeCell ref="BT180:CI180"/>
    <mergeCell ref="CJ180:DA180"/>
    <mergeCell ref="BV130:CK130"/>
    <mergeCell ref="CL130:DA130"/>
    <mergeCell ref="CJ149:DA149"/>
    <mergeCell ref="CJ145:DA145"/>
    <mergeCell ref="CJ146:DA146"/>
    <mergeCell ref="A182:G182"/>
    <mergeCell ref="H182:BC182"/>
    <mergeCell ref="BD182:BS182"/>
    <mergeCell ref="BT182:CI182"/>
    <mergeCell ref="CJ182:DA182"/>
    <mergeCell ref="A179:G179"/>
    <mergeCell ref="H179:BC179"/>
    <mergeCell ref="BD179:BS179"/>
    <mergeCell ref="BT179:CI179"/>
    <mergeCell ref="CJ179:DA179"/>
    <mergeCell ref="A185:G185"/>
    <mergeCell ref="H185:BC185"/>
    <mergeCell ref="BD185:BS185"/>
    <mergeCell ref="BT185:CI185"/>
    <mergeCell ref="CJ185:DA185"/>
    <mergeCell ref="A181:G181"/>
    <mergeCell ref="H181:BC181"/>
    <mergeCell ref="BD181:BS181"/>
    <mergeCell ref="BT181:CI181"/>
    <mergeCell ref="CJ181:DA181"/>
  </mergeCells>
  <printOptions/>
  <pageMargins left="0.7874015748031497" right="0.5118110236220472" top="0.5905511811023623" bottom="0.3937007874015748" header="0.1968503937007874" footer="0.1968503937007874"/>
  <pageSetup horizontalDpi="600" verticalDpi="600" orientation="portrait" paperSize="9" scale="93" r:id="rId1"/>
  <rowBreaks count="3" manualBreakCount="3">
    <brk id="40" max="187" man="1"/>
    <brk id="87" max="104" man="1"/>
    <brk id="131"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OBR</cp:lastModifiedBy>
  <cp:lastPrinted>2020-09-23T10:15:45Z</cp:lastPrinted>
  <dcterms:created xsi:type="dcterms:W3CDTF">2011-01-11T10:25:48Z</dcterms:created>
  <dcterms:modified xsi:type="dcterms:W3CDTF">2020-09-23T10:15:48Z</dcterms:modified>
  <cp:category/>
  <cp:version/>
  <cp:contentType/>
  <cp:contentStatus/>
</cp:coreProperties>
</file>